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15" windowWidth="2655" windowHeight="5730" activeTab="0"/>
  </bookViews>
  <sheets>
    <sheet name="Kvalifikácia " sheetId="1" r:id="rId1"/>
    <sheet name="semi" sheetId="2" r:id="rId2"/>
    <sheet name="finále" sheetId="3" r:id="rId3"/>
    <sheet name="firotour" sheetId="4" r:id="rId4"/>
    <sheet name="bodovanie" sheetId="5" r:id="rId5"/>
  </sheets>
  <definedNames>
    <definedName name="do">#REF!</definedName>
    <definedName name="koniec">#REF!</definedName>
    <definedName name="od">#REF!</definedName>
    <definedName name="zaciatok">#REF!</definedName>
  </definedNames>
  <calcPr fullCalcOnLoad="1"/>
</workbook>
</file>

<file path=xl/sharedStrings.xml><?xml version="1.0" encoding="utf-8"?>
<sst xmlns="http://schemas.openxmlformats.org/spreadsheetml/2006/main" count="533" uniqueCount="259">
  <si>
    <t>č.</t>
  </si>
  <si>
    <t>celkom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</si>
  <si>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</si>
  <si>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</si>
  <si>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</si>
  <si>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</si>
  <si>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</si>
  <si>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</si>
  <si>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</si>
  <si>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</si>
  <si>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</si>
  <si>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</si>
  <si>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</si>
  <si>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</si>
  <si>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</si>
  <si>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</si>
  <si>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</si>
  <si>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</si>
  <si>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</si>
  <si>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</si>
  <si>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</si>
  <si>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</si>
  <si>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</si>
  <si>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</si>
  <si>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</si>
  <si>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</si>
  <si>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</si>
  <si>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</si>
  <si>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</si>
  <si>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</si>
  <si>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</si>
  <si>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</si>
  <si>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</si>
  <si>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</si>
  <si>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</si>
  <si>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</si>
  <si>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</si>
  <si>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</si>
  <si>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</si>
  <si>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</si>
  <si>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</si>
  <si>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</si>
  <si>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4.hra</t>
  </si>
  <si>
    <t>5.hra</t>
  </si>
  <si>
    <t>6.hra</t>
  </si>
  <si>
    <t>Bowling Club 300 Nové Zámky</t>
  </si>
  <si>
    <t>Milan Čepregi</t>
  </si>
  <si>
    <t>Peter Pargáč</t>
  </si>
  <si>
    <t>Monika Bozsoky</t>
  </si>
  <si>
    <t>Dáša Pospíšilová</t>
  </si>
  <si>
    <t>Marek Husár</t>
  </si>
  <si>
    <t>René Blažek ml.</t>
  </si>
  <si>
    <t>Michaela Blažeková</t>
  </si>
  <si>
    <t>Roman Kuciak</t>
  </si>
  <si>
    <t>Lucia Kuciaková</t>
  </si>
  <si>
    <t>Ondrej Turan</t>
  </si>
  <si>
    <t>Jana Chovancová</t>
  </si>
  <si>
    <t>HDCP</t>
  </si>
  <si>
    <t>Norbert Petrovič</t>
  </si>
  <si>
    <t>Xénia Ivanová</t>
  </si>
  <si>
    <t>Marian Bartišek</t>
  </si>
  <si>
    <t>Maroš Šooš</t>
  </si>
  <si>
    <t>Jozef Viskupič</t>
  </si>
  <si>
    <t>Tamara Sedláčková</t>
  </si>
  <si>
    <t>Ján Lehota</t>
  </si>
  <si>
    <t>Mr. Duke Dho</t>
  </si>
  <si>
    <t>Peter Vrablec</t>
  </si>
  <si>
    <t xml:space="preserve">René Blažek st. </t>
  </si>
  <si>
    <t>Radek Pospíšil</t>
  </si>
  <si>
    <t>Róbert Duba</t>
  </si>
  <si>
    <t>Michal Homola</t>
  </si>
  <si>
    <t>Peter Záhradník</t>
  </si>
  <si>
    <t>Jaroslav Felčír</t>
  </si>
  <si>
    <t>Marian Repa</t>
  </si>
  <si>
    <t>Milan Jánošík</t>
  </si>
  <si>
    <t>Mr. Daniel Lee</t>
  </si>
  <si>
    <t>Matej Gajdáč</t>
  </si>
  <si>
    <t>Jaroslav Purš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</si>
  <si>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</si>
  <si>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</si>
  <si>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</si>
  <si>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</si>
  <si>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</si>
  <si>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</si>
  <si>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</si>
  <si>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</si>
  <si>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</si>
  <si>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</si>
  <si>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celkom bodov</t>
  </si>
  <si>
    <t xml:space="preserve">Miroslav Koník </t>
  </si>
  <si>
    <t xml:space="preserve">Peter Áresta  </t>
  </si>
  <si>
    <t xml:space="preserve">Ladislav Bitto </t>
  </si>
  <si>
    <t xml:space="preserve">Mariana Šebenová </t>
  </si>
  <si>
    <t xml:space="preserve">Igor Bajnok </t>
  </si>
  <si>
    <t xml:space="preserve">Milan Kojnok </t>
  </si>
  <si>
    <t>priemer na hru</t>
  </si>
  <si>
    <t>Priemer</t>
  </si>
  <si>
    <t>prie- mer</t>
  </si>
  <si>
    <t>Milénium  Tour 2005/06</t>
  </si>
  <si>
    <t>Karol Vidlár</t>
  </si>
  <si>
    <t>Imrich Nagy</t>
  </si>
  <si>
    <t>Ján Petras</t>
  </si>
  <si>
    <t>Mariana Gažová</t>
  </si>
  <si>
    <t>Juraj Gažo</t>
  </si>
  <si>
    <t>Martin Slavkovský</t>
  </si>
  <si>
    <t>39.</t>
  </si>
  <si>
    <t>40.</t>
  </si>
  <si>
    <t>41.</t>
  </si>
  <si>
    <t>42.</t>
  </si>
  <si>
    <t>43.</t>
  </si>
  <si>
    <t>44.</t>
  </si>
  <si>
    <t>Ladislav Frunyo</t>
  </si>
  <si>
    <t>Vanda Stowasserová</t>
  </si>
  <si>
    <t>Branislav Krajčovič</t>
  </si>
  <si>
    <t>Martin Meliško</t>
  </si>
  <si>
    <t>Šimon Valovič</t>
  </si>
  <si>
    <t>Michal Suran</t>
  </si>
  <si>
    <t>Maroš Sabo</t>
  </si>
  <si>
    <t>Miloslav Francisty</t>
  </si>
  <si>
    <t>45.</t>
  </si>
  <si>
    <t>46.</t>
  </si>
  <si>
    <t>47.</t>
  </si>
  <si>
    <t>48.</t>
  </si>
  <si>
    <t>49.</t>
  </si>
  <si>
    <t>50.</t>
  </si>
  <si>
    <t>51.</t>
  </si>
  <si>
    <t>Štefan Kamaráš</t>
  </si>
  <si>
    <t>Jozef Šturdík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</si>
  <si>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</si>
  <si>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</si>
  <si>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</si>
  <si>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</si>
  <si>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</si>
  <si>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</si>
  <si>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</si>
  <si>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</si>
  <si>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</si>
  <si>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</si>
  <si>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</si>
  <si>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Kvetka Beladičová</t>
  </si>
  <si>
    <t>Ondrej Šeben</t>
  </si>
  <si>
    <t>Jaroslav Frunyo</t>
  </si>
  <si>
    <t>Bowling club 300 Nové Zámky</t>
  </si>
  <si>
    <t>Meno hráča</t>
  </si>
  <si>
    <t>1.hra</t>
  </si>
  <si>
    <t>2.hra</t>
  </si>
  <si>
    <t>3.hra</t>
  </si>
  <si>
    <t>Marián Repa</t>
  </si>
  <si>
    <t>Kvalifikácia</t>
  </si>
  <si>
    <t>Semifinále</t>
  </si>
  <si>
    <t>Finále</t>
  </si>
  <si>
    <t>Zoltán Miskolczi</t>
  </si>
  <si>
    <t>Gerhard Konopčík</t>
  </si>
  <si>
    <t>Martin Mikula</t>
  </si>
  <si>
    <t>Wang Jia Hua</t>
  </si>
  <si>
    <t>Peter Selecký</t>
  </si>
  <si>
    <t>Marcel Kulcsár</t>
  </si>
  <si>
    <t>Marcel Hedl</t>
  </si>
  <si>
    <t>Martin Pargáč JUN</t>
  </si>
  <si>
    <t>63.</t>
  </si>
  <si>
    <t>64.</t>
  </si>
  <si>
    <t>65.</t>
  </si>
  <si>
    <t>66.</t>
  </si>
  <si>
    <t>67.</t>
  </si>
  <si>
    <t>Tomáš Vorel</t>
  </si>
  <si>
    <t>Štefan Švec</t>
  </si>
  <si>
    <t>Marek Záhora</t>
  </si>
  <si>
    <t>Rastislav Hlodák</t>
  </si>
  <si>
    <t>Róbert Záhora</t>
  </si>
  <si>
    <t>Tomáš Koštál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</si>
  <si>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</si>
  <si>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</si>
  <si>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</si>
  <si>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</si>
  <si>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</si>
  <si>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</si>
  <si>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</si>
  <si>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</si>
  <si>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</si>
  <si>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Mr.Kim</t>
  </si>
  <si>
    <t>Igor Mihok</t>
  </si>
  <si>
    <t>Lubomír Toráč</t>
  </si>
  <si>
    <t>Alexander Balažovič</t>
  </si>
  <si>
    <t>Marcela Escherová</t>
  </si>
  <si>
    <t>Marek Matejka</t>
  </si>
  <si>
    <t>Marek Petrík</t>
  </si>
  <si>
    <t>Jana Hubáčeková</t>
  </si>
  <si>
    <t>Zuzana Lovásová</t>
  </si>
  <si>
    <t>Martin Úradníček</t>
  </si>
  <si>
    <t>Pavol Ďurica</t>
  </si>
  <si>
    <t>Rastislav Datel</t>
  </si>
  <si>
    <t>Peter Feranec</t>
  </si>
  <si>
    <t>77.</t>
  </si>
  <si>
    <t>78.</t>
  </si>
  <si>
    <t>79.</t>
  </si>
  <si>
    <t>80.</t>
  </si>
  <si>
    <t>81.</t>
  </si>
  <si>
    <t>82.</t>
  </si>
  <si>
    <t>83.</t>
  </si>
  <si>
    <t>84.</t>
  </si>
  <si>
    <t>Adrian Sniežek</t>
  </si>
  <si>
    <t>Roman Koš</t>
  </si>
  <si>
    <t>Duba Róbert</t>
  </si>
  <si>
    <t>Kuciaková Lucia</t>
  </si>
  <si>
    <t>Kuciak Roman</t>
  </si>
  <si>
    <t>Bajnok Igor</t>
  </si>
  <si>
    <t>Beladičová Kvetka</t>
  </si>
  <si>
    <t>Lehota Ján</t>
  </si>
  <si>
    <t>Sedláčková Tamara</t>
  </si>
  <si>
    <t>Bitto Ladislav</t>
  </si>
  <si>
    <t>Slavkovský Martin</t>
  </si>
  <si>
    <t>Mikula Martin</t>
  </si>
  <si>
    <t>Frunyo Ladislav</t>
  </si>
  <si>
    <t>Homola Michal</t>
  </si>
  <si>
    <t>Selecký Peter</t>
  </si>
  <si>
    <t>Pargáč Peter</t>
  </si>
  <si>
    <t>Gajdáč Matej</t>
  </si>
  <si>
    <t>Šeben Ondrej</t>
  </si>
  <si>
    <t>Viskupič Jozef</t>
  </si>
  <si>
    <t>Blažek René st.</t>
  </si>
  <si>
    <t>Lee Daniel</t>
  </si>
  <si>
    <t xml:space="preserve">Bozsóky Monika </t>
  </si>
  <si>
    <t>Repa Marián</t>
  </si>
  <si>
    <t>Valovič Šimon</t>
  </si>
  <si>
    <t>Feranec Peter</t>
  </si>
  <si>
    <t>Šebenová Mariana</t>
  </si>
  <si>
    <t>Dušan Hojnoš</t>
  </si>
  <si>
    <t>Čech Daniel</t>
  </si>
  <si>
    <t>Felčír Jaroslav</t>
  </si>
  <si>
    <t>Jun Hyong Dho</t>
  </si>
  <si>
    <t>Sabo Maroš</t>
  </si>
  <si>
    <t>Síkela Peter</t>
  </si>
  <si>
    <t>Sniežek Adrián</t>
  </si>
  <si>
    <t>Vidlár Karol</t>
  </si>
  <si>
    <t>Reg.číslo</t>
  </si>
  <si>
    <t>Reg. Číslo</t>
  </si>
  <si>
    <t>Reg. číslo</t>
  </si>
  <si>
    <t>Lim Jae Do</t>
  </si>
  <si>
    <t>Mr. Jung</t>
  </si>
  <si>
    <t>Purš Patrik JUN</t>
  </si>
  <si>
    <t>Peter Sladký</t>
  </si>
  <si>
    <t>Milénium  Tour X.kolo</t>
  </si>
  <si>
    <t>Milénium Tour X.kolo</t>
  </si>
  <si>
    <t>Milénium tour X.kolo</t>
  </si>
  <si>
    <t xml:space="preserve">Pargáč Tomáš </t>
  </si>
  <si>
    <t>Barak</t>
  </si>
  <si>
    <t>Takács</t>
  </si>
  <si>
    <t>Csandalová Lena</t>
  </si>
  <si>
    <t>Csandal František</t>
  </si>
  <si>
    <t>Mr. Park</t>
  </si>
  <si>
    <t>Peret Sikela</t>
  </si>
  <si>
    <t>Pargáč Tomáš JUN</t>
  </si>
  <si>
    <t>85.</t>
  </si>
  <si>
    <t>86.</t>
  </si>
  <si>
    <t>87.</t>
  </si>
  <si>
    <t>88.</t>
  </si>
  <si>
    <t>Lena Csandalova</t>
  </si>
  <si>
    <t>František Csandal</t>
  </si>
  <si>
    <t>Daniel Čech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</si>
</sst>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</numFmts>
  <fonts count="17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u val="single"/>
      <sz val="10"/>
      <color indexed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6"/>
      </left>
      <right>
        <color indexed="63"/>
      </right>
      <top style="thin"/>
      <bottom style="thin">
        <color indexed="26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6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6" fillId="2" borderId="5" xfId="20" applyNumberFormat="1" applyFont="1" applyFill="1" applyBorder="1" applyAlignment="1" applyProtection="1">
      <alignment horizontal="center"/>
      <protection locked="0"/>
    </xf>
    <xf numFmtId="0" fontId="4" fillId="3" borderId="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6" fillId="2" borderId="9" xfId="20" applyNumberFormat="1" applyFont="1" applyFill="1" applyBorder="1" applyAlignment="1" applyProtection="1">
      <alignment horizontal="center"/>
      <protection locked="0"/>
    </xf>
    <xf numFmtId="0" fontId="4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4" borderId="8" xfId="20" applyFont="1" applyFill="1" applyBorder="1" applyAlignment="1" applyProtection="1">
      <alignment horizontal="center"/>
      <protection locked="0"/>
    </xf>
    <xf numFmtId="0" fontId="5" fillId="4" borderId="6" xfId="20" applyFont="1" applyFill="1" applyBorder="1" applyAlignment="1" applyProtection="1">
      <alignment horizontal="center"/>
      <protection locked="0"/>
    </xf>
    <xf numFmtId="0" fontId="4" fillId="2" borderId="15" xfId="20" applyFont="1" applyFill="1" applyBorder="1" applyAlignment="1" applyProtection="1">
      <alignment horizontal="center" textRotation="90" wrapText="1"/>
      <protection locked="0"/>
    </xf>
    <xf numFmtId="0" fontId="0" fillId="2" borderId="16" xfId="0" applyFill="1" applyBorder="1" applyAlignment="1" applyProtection="1">
      <alignment/>
      <protection locked="0"/>
    </xf>
    <xf numFmtId="0" fontId="5" fillId="4" borderId="10" xfId="20" applyFont="1" applyFill="1" applyBorder="1" applyAlignment="1" applyProtection="1">
      <alignment horizontal="center"/>
      <protection locked="0"/>
    </xf>
    <xf numFmtId="0" fontId="6" fillId="2" borderId="17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9" fillId="3" borderId="18" xfId="20" applyFont="1" applyFill="1" applyBorder="1" applyAlignment="1" applyProtection="1">
      <alignment horizontal="center"/>
      <protection locked="0"/>
    </xf>
    <xf numFmtId="167" fontId="4" fillId="3" borderId="6" xfId="20" applyNumberFormat="1" applyFont="1" applyFill="1" applyBorder="1" applyAlignment="1" applyProtection="1">
      <alignment horizontal="center"/>
      <protection locked="0"/>
    </xf>
    <xf numFmtId="167" fontId="4" fillId="3" borderId="8" xfId="20" applyNumberFormat="1" applyFont="1" applyFill="1" applyBorder="1" applyAlignment="1" applyProtection="1">
      <alignment horizontal="center"/>
      <protection locked="0"/>
    </xf>
    <xf numFmtId="167" fontId="4" fillId="3" borderId="10" xfId="20" applyNumberFormat="1" applyFont="1" applyFill="1" applyBorder="1" applyAlignment="1" applyProtection="1">
      <alignment horizontal="center"/>
      <protection locked="0"/>
    </xf>
    <xf numFmtId="164" fontId="10" fillId="5" borderId="19" xfId="20" applyNumberFormat="1" applyFont="1" applyFill="1" applyBorder="1" applyAlignment="1" applyProtection="1">
      <alignment horizontal="centerContinuous" shrinkToFit="1"/>
      <protection hidden="1"/>
    </xf>
    <xf numFmtId="0" fontId="12" fillId="5" borderId="20" xfId="20" applyFont="1" applyFill="1" applyBorder="1" applyAlignment="1" applyProtection="1">
      <alignment horizontal="centerContinuous" vertical="center" shrinkToFit="1"/>
      <protection hidden="1"/>
    </xf>
    <xf numFmtId="0" fontId="12" fillId="5" borderId="21" xfId="20" applyFont="1" applyFill="1" applyBorder="1" applyAlignment="1" applyProtection="1">
      <alignment horizontal="centerContinuous" vertical="center" shrinkToFit="1"/>
      <protection hidden="1"/>
    </xf>
    <xf numFmtId="0" fontId="4" fillId="3" borderId="6" xfId="20" applyFont="1" applyFill="1" applyBorder="1" applyProtection="1">
      <alignment/>
      <protection hidden="1"/>
    </xf>
    <xf numFmtId="0" fontId="5" fillId="3" borderId="6" xfId="20" applyFont="1" applyFill="1" applyBorder="1" applyProtection="1">
      <alignment/>
      <protection locked="0"/>
    </xf>
    <xf numFmtId="0" fontId="4" fillId="3" borderId="18" xfId="20" applyFont="1" applyFill="1" applyBorder="1" applyProtection="1">
      <alignment/>
      <protection hidden="1"/>
    </xf>
    <xf numFmtId="0" fontId="4" fillId="3" borderId="22" xfId="20" applyFont="1" applyFill="1" applyBorder="1" applyProtection="1">
      <alignment/>
      <protection hidden="1"/>
    </xf>
    <xf numFmtId="0" fontId="11" fillId="2" borderId="23" xfId="20" applyFont="1" applyFill="1" applyBorder="1" applyAlignment="1" applyProtection="1">
      <alignment horizontal="centerContinuous"/>
      <protection hidden="1"/>
    </xf>
    <xf numFmtId="0" fontId="11" fillId="2" borderId="23" xfId="20" applyFont="1" applyFill="1" applyBorder="1" applyAlignment="1" applyProtection="1">
      <alignment horizontal="centerContinuous" wrapText="1"/>
      <protection hidden="1"/>
    </xf>
    <xf numFmtId="0" fontId="11" fillId="2" borderId="24" xfId="20" applyFont="1" applyFill="1" applyBorder="1" applyAlignment="1" applyProtection="1">
      <alignment/>
      <protection hidden="1"/>
    </xf>
    <xf numFmtId="0" fontId="11" fillId="2" borderId="1" xfId="20" applyFont="1" applyFill="1" applyBorder="1" applyAlignment="1" applyProtection="1">
      <alignment horizontal="centerContinuous"/>
      <protection hidden="1"/>
    </xf>
    <xf numFmtId="0" fontId="11" fillId="2" borderId="1" xfId="20" applyFont="1" applyFill="1" applyBorder="1" applyAlignment="1" applyProtection="1">
      <alignment horizontal="left"/>
      <protection hidden="1"/>
    </xf>
    <xf numFmtId="0" fontId="4" fillId="2" borderId="2" xfId="20" applyFont="1" applyFill="1" applyBorder="1" applyAlignment="1" applyProtection="1">
      <alignment horizontal="center"/>
      <protection hidden="1"/>
    </xf>
    <xf numFmtId="0" fontId="4" fillId="2" borderId="25" xfId="20" applyFont="1" applyFill="1" applyBorder="1" applyAlignment="1" applyProtection="1">
      <alignment horizontal="center"/>
      <protection hidden="1"/>
    </xf>
    <xf numFmtId="165" fontId="4" fillId="2" borderId="3" xfId="20" applyNumberFormat="1" applyFont="1" applyFill="1" applyBorder="1" applyAlignment="1" applyProtection="1">
      <alignment horizontal="center"/>
      <protection hidden="1"/>
    </xf>
    <xf numFmtId="165" fontId="4" fillId="2" borderId="4" xfId="20" applyNumberFormat="1" applyFont="1" applyFill="1" applyBorder="1" applyAlignment="1" applyProtection="1">
      <alignment horizontal="center"/>
      <protection hidden="1"/>
    </xf>
    <xf numFmtId="0" fontId="6" fillId="2" borderId="5" xfId="20" applyNumberFormat="1" applyFont="1" applyFill="1" applyBorder="1" applyAlignment="1" applyProtection="1">
      <alignment horizontal="center"/>
      <protection hidden="1"/>
    </xf>
    <xf numFmtId="0" fontId="4" fillId="3" borderId="6" xfId="20" applyFont="1" applyFill="1" applyBorder="1" applyProtection="1">
      <alignment/>
      <protection locked="0"/>
    </xf>
    <xf numFmtId="0" fontId="5" fillId="3" borderId="8" xfId="20" applyFont="1" applyFill="1" applyBorder="1" applyProtection="1">
      <alignment/>
      <protection locked="0"/>
    </xf>
    <xf numFmtId="0" fontId="11" fillId="2" borderId="26" xfId="20" applyFont="1" applyFill="1" applyBorder="1" applyAlignment="1" applyProtection="1">
      <alignment horizontal="centerContinuous"/>
      <protection hidden="1"/>
    </xf>
    <xf numFmtId="165" fontId="4" fillId="2" borderId="27" xfId="20" applyNumberFormat="1" applyFont="1" applyFill="1" applyBorder="1" applyAlignment="1" applyProtection="1">
      <alignment horizontal="center"/>
      <protection hidden="1"/>
    </xf>
    <xf numFmtId="165" fontId="4" fillId="2" borderId="0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hidden="1"/>
    </xf>
    <xf numFmtId="0" fontId="11" fillId="2" borderId="28" xfId="20" applyFont="1" applyFill="1" applyBorder="1" applyAlignment="1" applyProtection="1">
      <alignment horizontal="centerContinuous"/>
      <protection hidden="1"/>
    </xf>
    <xf numFmtId="165" fontId="4" fillId="2" borderId="29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locked="0"/>
    </xf>
    <xf numFmtId="0" fontId="13" fillId="5" borderId="30" xfId="20" applyNumberFormat="1" applyFont="1" applyFill="1" applyBorder="1" applyAlignment="1" applyProtection="1">
      <alignment/>
      <protection hidden="1"/>
    </xf>
    <xf numFmtId="0" fontId="4" fillId="2" borderId="23" xfId="20" applyFont="1" applyFill="1" applyBorder="1" applyAlignment="1" applyProtection="1">
      <alignment horizontal="centerContinuous"/>
      <protection hidden="1"/>
    </xf>
    <xf numFmtId="0" fontId="4" fillId="2" borderId="31" xfId="20" applyFont="1" applyFill="1" applyBorder="1" applyAlignment="1" applyProtection="1">
      <alignment/>
      <protection hidden="1"/>
    </xf>
    <xf numFmtId="0" fontId="4" fillId="2" borderId="23" xfId="20" applyFont="1" applyFill="1" applyBorder="1" applyAlignment="1" applyProtection="1">
      <alignment/>
      <protection hidden="1"/>
    </xf>
    <xf numFmtId="0" fontId="9" fillId="3" borderId="8" xfId="20" applyFont="1" applyFill="1" applyBorder="1" applyAlignment="1" applyProtection="1">
      <alignment horizontal="center"/>
      <protection locked="0"/>
    </xf>
    <xf numFmtId="0" fontId="4" fillId="2" borderId="0" xfId="20" applyFont="1" applyFill="1" applyBorder="1" applyAlignment="1" applyProtection="1">
      <alignment horizontal="center"/>
      <protection locked="0"/>
    </xf>
    <xf numFmtId="171" fontId="4" fillId="2" borderId="32" xfId="20" applyNumberFormat="1" applyFont="1" applyFill="1" applyBorder="1" applyAlignment="1" applyProtection="1">
      <alignment horizontal="center"/>
      <protection locked="0"/>
    </xf>
    <xf numFmtId="0" fontId="15" fillId="2" borderId="0" xfId="20" applyFont="1" applyFill="1" applyBorder="1" applyAlignment="1" applyProtection="1">
      <alignment horizontal="center"/>
      <protection locked="0"/>
    </xf>
    <xf numFmtId="0" fontId="14" fillId="3" borderId="6" xfId="20" applyFont="1" applyFill="1" applyBorder="1" applyAlignment="1" applyProtection="1">
      <alignment horizontal="center"/>
      <protection locked="0"/>
    </xf>
    <xf numFmtId="0" fontId="6" fillId="2" borderId="33" xfId="20" applyNumberFormat="1" applyFont="1" applyFill="1" applyBorder="1" applyAlignment="1" applyProtection="1">
      <alignment horizontal="center"/>
      <protection locked="0"/>
    </xf>
    <xf numFmtId="171" fontId="4" fillId="2" borderId="16" xfId="20" applyNumberFormat="1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Protection="1">
      <alignment/>
      <protection hidden="1"/>
    </xf>
    <xf numFmtId="0" fontId="9" fillId="3" borderId="34" xfId="20" applyFont="1" applyFill="1" applyBorder="1" applyAlignment="1" applyProtection="1">
      <alignment horizontal="center"/>
      <protection locked="0"/>
    </xf>
    <xf numFmtId="0" fontId="9" fillId="3" borderId="35" xfId="20" applyFont="1" applyFill="1" applyBorder="1" applyAlignment="1" applyProtection="1">
      <alignment horizontal="center"/>
      <protection locked="0"/>
    </xf>
    <xf numFmtId="0" fontId="16" fillId="3" borderId="6" xfId="20" applyFont="1" applyFill="1" applyBorder="1" applyAlignment="1" applyProtection="1">
      <alignment horizontal="center"/>
      <protection locked="0"/>
    </xf>
    <xf numFmtId="0" fontId="5" fillId="3" borderId="35" xfId="20" applyFont="1" applyFill="1" applyBorder="1" applyAlignment="1" applyProtection="1">
      <alignment horizontal="center"/>
      <protection locked="0"/>
    </xf>
    <xf numFmtId="0" fontId="8" fillId="5" borderId="11" xfId="20" applyNumberFormat="1" applyFont="1" applyFill="1" applyBorder="1" applyAlignment="1" applyProtection="1">
      <alignment horizontal="center" shrinkToFit="1"/>
      <protection hidden="1"/>
    </xf>
    <xf numFmtId="0" fontId="8" fillId="5" borderId="36" xfId="20" applyNumberFormat="1" applyFont="1" applyFill="1" applyBorder="1" applyAlignment="1" applyProtection="1">
      <alignment horizontal="center" shrinkToFit="1"/>
      <protection hidden="1"/>
    </xf>
    <xf numFmtId="0" fontId="7" fillId="5" borderId="37" xfId="20" applyFont="1" applyFill="1" applyBorder="1" applyAlignment="1" applyProtection="1">
      <alignment horizontal="center" vertical="center" shrinkToFit="1"/>
      <protection hidden="1"/>
    </xf>
    <xf numFmtId="0" fontId="7" fillId="5" borderId="0" xfId="20" applyFont="1" applyFill="1" applyBorder="1" applyAlignment="1" applyProtection="1">
      <alignment horizontal="center" vertical="center" shrinkToFit="1"/>
      <protection hidden="1"/>
    </xf>
    <xf numFmtId="0" fontId="9" fillId="2" borderId="26" xfId="20" applyFont="1" applyFill="1" applyBorder="1" applyAlignment="1" applyProtection="1">
      <alignment horizontal="center" vertical="center" textRotation="90" wrapText="1"/>
      <protection locked="0"/>
    </xf>
    <xf numFmtId="0" fontId="9" fillId="2" borderId="38" xfId="20" applyFont="1" applyFill="1" applyBorder="1" applyAlignment="1" applyProtection="1">
      <alignment horizontal="center" vertical="center" textRotation="90" wrapText="1"/>
      <protection locked="0"/>
    </xf>
    <xf numFmtId="0" fontId="9" fillId="2" borderId="39" xfId="20" applyFont="1" applyFill="1" applyBorder="1" applyAlignment="1" applyProtection="1">
      <alignment horizontal="center" vertical="center" textRotation="90" wrapText="1"/>
      <protection locked="0"/>
    </xf>
    <xf numFmtId="0" fontId="9" fillId="2" borderId="25" xfId="20" applyFont="1" applyFill="1" applyBorder="1" applyAlignment="1" applyProtection="1">
      <alignment horizontal="center" vertical="center" textRotation="90" wrapText="1"/>
      <protection locked="0"/>
    </xf>
    <xf numFmtId="0" fontId="9" fillId="2" borderId="23" xfId="20" applyFont="1" applyFill="1" applyBorder="1" applyAlignment="1" applyProtection="1">
      <alignment horizontal="center"/>
      <protection locked="0"/>
    </xf>
    <xf numFmtId="0" fontId="9" fillId="2" borderId="3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textRotation="90" wrapText="1"/>
      <protection hidden="1"/>
    </xf>
    <xf numFmtId="0" fontId="4" fillId="2" borderId="4" xfId="20" applyFont="1" applyFill="1" applyBorder="1" applyAlignment="1" applyProtection="1">
      <alignment horizontal="center" textRotation="90" wrapText="1"/>
      <protection hidden="1"/>
    </xf>
    <xf numFmtId="0" fontId="4" fillId="2" borderId="15" xfId="20" applyFont="1" applyFill="1" applyBorder="1" applyAlignment="1" applyProtection="1">
      <alignment horizontal="center" textRotation="90" wrapText="1"/>
      <protection hidden="1"/>
    </xf>
    <xf numFmtId="0" fontId="4" fillId="2" borderId="16" xfId="20" applyFont="1" applyFill="1" applyBorder="1" applyAlignment="1" applyProtection="1">
      <alignment horizontal="center" textRotation="90" wrapText="1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2"/>
  <sheetViews>
    <sheetView tabSelected="1" view="pageBreakPreview" zoomScaleSheetLayoutView="100" workbookViewId="0" topLeftCell="A1">
      <selection activeCell="A43" sqref="A43"/>
    </sheetView>
  </sheetViews>
  <sheetFormatPr defaultColWidth="9.00390625" defaultRowHeight="12.75"/>
  <cols>
    <col min="1" max="1" width="9.125" style="1" customWidth="1"/>
    <col min="2" max="2" width="11.375" style="1" hidden="1" customWidth="1"/>
    <col min="3" max="3" width="27.375" style="1" customWidth="1"/>
    <col min="4" max="10" width="6.25390625" style="1" customWidth="1"/>
    <col min="11" max="11" width="8.25390625" style="1" customWidth="1"/>
    <col min="12" max="12" width="11.375" style="1" bestFit="1" customWidth="1"/>
    <col min="13" max="16384" width="9.125" style="1" customWidth="1"/>
  </cols>
  <sheetData>
    <row r="1" spans="1:12" ht="12.75" customHeight="1">
      <c r="A1" s="79" t="s">
        <v>45</v>
      </c>
      <c r="B1" s="80"/>
      <c r="C1" s="80"/>
      <c r="D1" s="87"/>
      <c r="E1" s="87"/>
      <c r="F1" s="87"/>
      <c r="G1" s="87"/>
      <c r="H1" s="87"/>
      <c r="I1" s="87"/>
      <c r="J1" s="88"/>
      <c r="K1" s="87"/>
      <c r="L1" s="87"/>
    </row>
    <row r="2" spans="1:12" ht="30" customHeight="1">
      <c r="A2" s="81" t="s">
        <v>241</v>
      </c>
      <c r="B2" s="82"/>
      <c r="C2" s="82"/>
      <c r="D2" s="9"/>
      <c r="E2" s="9"/>
      <c r="F2" s="9"/>
      <c r="G2" s="9"/>
      <c r="H2" s="2"/>
      <c r="I2" s="2"/>
      <c r="J2" s="28"/>
      <c r="K2" s="83" t="s">
        <v>1</v>
      </c>
      <c r="L2" s="85" t="s">
        <v>95</v>
      </c>
    </row>
    <row r="3" spans="1:12" ht="25.5" customHeight="1">
      <c r="A3" s="3" t="s">
        <v>0</v>
      </c>
      <c r="B3" s="68" t="s">
        <v>234</v>
      </c>
      <c r="C3" s="4" t="s">
        <v>41</v>
      </c>
      <c r="D3" s="5">
        <v>1</v>
      </c>
      <c r="E3" s="6">
        <v>2</v>
      </c>
      <c r="F3" s="6">
        <v>3</v>
      </c>
      <c r="G3" s="6" t="s">
        <v>42</v>
      </c>
      <c r="H3" s="10" t="s">
        <v>43</v>
      </c>
      <c r="I3" s="10" t="s">
        <v>44</v>
      </c>
      <c r="J3" s="29" t="s">
        <v>57</v>
      </c>
      <c r="K3" s="84"/>
      <c r="L3" s="86"/>
    </row>
    <row r="4" spans="1:12" ht="12.75">
      <c r="A4" s="7" t="s">
        <v>3</v>
      </c>
      <c r="B4" s="69" t="e">
        <f>LOOKUP(C4,zaciatok:koniec,od:do)</f>
        <v>#REF!</v>
      </c>
      <c r="C4" s="15" t="s">
        <v>212</v>
      </c>
      <c r="D4" s="19">
        <v>185</v>
      </c>
      <c r="E4" s="71">
        <v>257</v>
      </c>
      <c r="F4" s="25">
        <v>216</v>
      </c>
      <c r="G4" s="20">
        <v>199</v>
      </c>
      <c r="H4" s="21">
        <v>177</v>
      </c>
      <c r="I4" s="67">
        <v>216</v>
      </c>
      <c r="J4" s="26">
        <v>0</v>
      </c>
      <c r="K4" s="8">
        <f aca="true" t="shared" si="0" ref="K4:K42">SUM(D4:J4)</f>
        <v>1250</v>
      </c>
      <c r="L4" s="34">
        <f aca="true" t="shared" si="1" ref="L4:L36">SUM(D4:I4)/6</f>
        <v>208.33333333333334</v>
      </c>
    </row>
    <row r="5" spans="1:12" ht="12.75">
      <c r="A5" s="7" t="s">
        <v>4</v>
      </c>
      <c r="B5" s="69" t="e">
        <f>LOOKUP(C5,zaciatok:koniec,od:do)</f>
        <v>#REF!</v>
      </c>
      <c r="C5" s="16" t="s">
        <v>213</v>
      </c>
      <c r="D5" s="19">
        <v>188</v>
      </c>
      <c r="E5" s="20">
        <v>174</v>
      </c>
      <c r="F5" s="25">
        <v>237</v>
      </c>
      <c r="G5" s="25">
        <v>206</v>
      </c>
      <c r="H5" s="20">
        <v>183</v>
      </c>
      <c r="I5" s="20">
        <v>183</v>
      </c>
      <c r="J5" s="27">
        <v>0</v>
      </c>
      <c r="K5" s="8">
        <f t="shared" si="0"/>
        <v>1171</v>
      </c>
      <c r="L5" s="34">
        <f t="shared" si="1"/>
        <v>195.16666666666666</v>
      </c>
    </row>
    <row r="6" spans="1:12" ht="12.75">
      <c r="A6" s="7" t="s">
        <v>5</v>
      </c>
      <c r="B6" s="69" t="e">
        <f>LOOKUP(C6,zaciatok:koniec,od:do)</f>
        <v>#REF!</v>
      </c>
      <c r="C6" s="16" t="s">
        <v>220</v>
      </c>
      <c r="D6" s="16">
        <v>212</v>
      </c>
      <c r="E6" s="20">
        <v>182</v>
      </c>
      <c r="F6" s="20">
        <v>169</v>
      </c>
      <c r="G6" s="25">
        <v>226</v>
      </c>
      <c r="H6" s="25">
        <v>201</v>
      </c>
      <c r="I6" s="20">
        <v>176</v>
      </c>
      <c r="J6" s="27">
        <v>0</v>
      </c>
      <c r="K6" s="8">
        <f t="shared" si="0"/>
        <v>1166</v>
      </c>
      <c r="L6" s="34">
        <f t="shared" si="1"/>
        <v>194.33333333333334</v>
      </c>
    </row>
    <row r="7" spans="1:12" ht="12.75">
      <c r="A7" s="7" t="s">
        <v>6</v>
      </c>
      <c r="B7" s="69"/>
      <c r="C7" s="16" t="s">
        <v>237</v>
      </c>
      <c r="D7" s="19">
        <v>188</v>
      </c>
      <c r="E7" s="25">
        <v>203</v>
      </c>
      <c r="F7" s="25">
        <v>207</v>
      </c>
      <c r="G7" s="25">
        <v>209</v>
      </c>
      <c r="H7" s="20">
        <v>193</v>
      </c>
      <c r="I7" s="20">
        <v>158</v>
      </c>
      <c r="J7" s="27">
        <v>0</v>
      </c>
      <c r="K7" s="8">
        <f t="shared" si="0"/>
        <v>1158</v>
      </c>
      <c r="L7" s="34">
        <f t="shared" si="1"/>
        <v>193</v>
      </c>
    </row>
    <row r="8" spans="1:12" ht="12.75">
      <c r="A8" s="7" t="s">
        <v>7</v>
      </c>
      <c r="B8" s="69" t="e">
        <f>LOOKUP(C8,zaciatok:koniec,od:do)</f>
        <v>#REF!</v>
      </c>
      <c r="C8" s="16" t="s">
        <v>216</v>
      </c>
      <c r="D8" s="16">
        <v>212</v>
      </c>
      <c r="E8" s="25">
        <v>203</v>
      </c>
      <c r="F8" s="25">
        <v>215</v>
      </c>
      <c r="G8" s="20">
        <v>169</v>
      </c>
      <c r="H8" s="20">
        <v>158</v>
      </c>
      <c r="I8" s="20">
        <v>162</v>
      </c>
      <c r="J8" s="27">
        <v>0</v>
      </c>
      <c r="K8" s="8">
        <f t="shared" si="0"/>
        <v>1119</v>
      </c>
      <c r="L8" s="34">
        <f t="shared" si="1"/>
        <v>186.5</v>
      </c>
    </row>
    <row r="9" spans="1:12" ht="12.75">
      <c r="A9" s="7" t="s">
        <v>8</v>
      </c>
      <c r="B9" s="69" t="e">
        <f>LOOKUP(C9,zaciatok:koniec,od:do)</f>
        <v>#REF!</v>
      </c>
      <c r="C9" s="16" t="s">
        <v>205</v>
      </c>
      <c r="D9" s="19">
        <v>183</v>
      </c>
      <c r="E9" s="20">
        <v>176</v>
      </c>
      <c r="F9" s="20">
        <v>181</v>
      </c>
      <c r="G9" s="20">
        <v>155</v>
      </c>
      <c r="H9" s="20">
        <v>184</v>
      </c>
      <c r="I9" s="25">
        <v>236</v>
      </c>
      <c r="J9" s="27">
        <v>0</v>
      </c>
      <c r="K9" s="8">
        <f>SUM(D9:J9)</f>
        <v>1115</v>
      </c>
      <c r="L9" s="34">
        <f>SUM(D9:I9)/6</f>
        <v>185.83333333333334</v>
      </c>
    </row>
    <row r="10" spans="1:12" ht="12.75">
      <c r="A10" s="7" t="s">
        <v>9</v>
      </c>
      <c r="B10" s="69" t="e">
        <f>LOOKUP(C10,zaciatok:koniec,od:do)</f>
        <v>#REF!</v>
      </c>
      <c r="C10" s="16" t="s">
        <v>210</v>
      </c>
      <c r="D10" s="19">
        <v>190</v>
      </c>
      <c r="E10" s="20">
        <v>180</v>
      </c>
      <c r="F10" s="20">
        <v>181</v>
      </c>
      <c r="G10" s="20">
        <v>174</v>
      </c>
      <c r="H10" s="20">
        <v>187</v>
      </c>
      <c r="I10" s="20">
        <v>189</v>
      </c>
      <c r="J10" s="27">
        <v>0</v>
      </c>
      <c r="K10" s="8">
        <f t="shared" si="0"/>
        <v>1101</v>
      </c>
      <c r="L10" s="34">
        <f t="shared" si="1"/>
        <v>183.5</v>
      </c>
    </row>
    <row r="11" spans="1:12" ht="12.75">
      <c r="A11" s="7" t="s">
        <v>10</v>
      </c>
      <c r="B11" s="69" t="e">
        <f>LOOKUP(C11,zaciatok:koniec,od:do)</f>
        <v>#REF!</v>
      </c>
      <c r="C11" s="16" t="s">
        <v>202</v>
      </c>
      <c r="D11" s="19">
        <v>165</v>
      </c>
      <c r="E11" s="20">
        <v>186</v>
      </c>
      <c r="F11" s="20">
        <v>188</v>
      </c>
      <c r="G11" s="20">
        <v>178</v>
      </c>
      <c r="H11" s="25">
        <v>219</v>
      </c>
      <c r="I11" s="20">
        <v>163</v>
      </c>
      <c r="J11" s="27">
        <v>0</v>
      </c>
      <c r="K11" s="8">
        <f t="shared" si="0"/>
        <v>1099</v>
      </c>
      <c r="L11" s="34">
        <f t="shared" si="1"/>
        <v>183.16666666666666</v>
      </c>
    </row>
    <row r="12" spans="1:12" ht="12.75">
      <c r="A12" s="31" t="s">
        <v>11</v>
      </c>
      <c r="B12" s="69" t="e">
        <f>LOOKUP(C12,zaciatok:koniec,od:do)</f>
        <v>#REF!</v>
      </c>
      <c r="C12" s="16" t="s">
        <v>211</v>
      </c>
      <c r="D12" s="19">
        <v>199</v>
      </c>
      <c r="E12" s="25">
        <v>203</v>
      </c>
      <c r="F12" s="20">
        <v>167</v>
      </c>
      <c r="G12" s="25">
        <v>209</v>
      </c>
      <c r="H12" s="20">
        <v>152</v>
      </c>
      <c r="I12" s="20">
        <v>167</v>
      </c>
      <c r="J12" s="27">
        <v>0</v>
      </c>
      <c r="K12" s="8">
        <f t="shared" si="0"/>
        <v>1097</v>
      </c>
      <c r="L12" s="34">
        <f t="shared" si="1"/>
        <v>182.83333333333334</v>
      </c>
    </row>
    <row r="13" spans="1:12" ht="12.75">
      <c r="A13" s="11" t="s">
        <v>12</v>
      </c>
      <c r="B13" s="69" t="e">
        <f>LOOKUP(C13,zaciatok:koniec,od:do)</f>
        <v>#REF!</v>
      </c>
      <c r="C13" s="17" t="s">
        <v>215</v>
      </c>
      <c r="D13" s="16">
        <v>216</v>
      </c>
      <c r="E13" s="20">
        <v>181</v>
      </c>
      <c r="F13" s="20">
        <v>196</v>
      </c>
      <c r="G13" s="20">
        <v>156</v>
      </c>
      <c r="H13" s="20">
        <v>191</v>
      </c>
      <c r="I13" s="20">
        <v>147</v>
      </c>
      <c r="J13" s="26">
        <v>0</v>
      </c>
      <c r="K13" s="12">
        <f t="shared" si="0"/>
        <v>1087</v>
      </c>
      <c r="L13" s="34">
        <f>SUM(D13:I13)/6</f>
        <v>181.16666666666666</v>
      </c>
    </row>
    <row r="14" spans="1:12" ht="12.75">
      <c r="A14" s="7" t="s">
        <v>13</v>
      </c>
      <c r="B14" s="69" t="e">
        <f>LOOKUP(C14,zaciatok:koniec,od:do)</f>
        <v>#REF!</v>
      </c>
      <c r="C14" s="16" t="s">
        <v>218</v>
      </c>
      <c r="D14" s="19">
        <v>196</v>
      </c>
      <c r="E14" s="20">
        <v>186</v>
      </c>
      <c r="F14" s="20">
        <v>179</v>
      </c>
      <c r="G14" s="20">
        <v>166</v>
      </c>
      <c r="H14" s="20">
        <v>167</v>
      </c>
      <c r="I14" s="20">
        <v>190</v>
      </c>
      <c r="J14" s="27">
        <v>0</v>
      </c>
      <c r="K14" s="12">
        <f t="shared" si="0"/>
        <v>1084</v>
      </c>
      <c r="L14" s="34">
        <f t="shared" si="1"/>
        <v>180.66666666666666</v>
      </c>
    </row>
    <row r="15" spans="1:12" ht="12.75">
      <c r="A15" s="7" t="s">
        <v>14</v>
      </c>
      <c r="B15" s="69" t="e">
        <f>LOOKUP(C15,zaciatok:koniec,od:do)</f>
        <v>#REF!</v>
      </c>
      <c r="C15" s="16" t="s">
        <v>219</v>
      </c>
      <c r="D15" s="19">
        <v>174</v>
      </c>
      <c r="E15" s="20">
        <v>185</v>
      </c>
      <c r="F15" s="20">
        <v>153</v>
      </c>
      <c r="G15" s="20">
        <v>170</v>
      </c>
      <c r="H15" s="20">
        <v>195</v>
      </c>
      <c r="I15" s="20">
        <v>195</v>
      </c>
      <c r="J15" s="27">
        <v>0</v>
      </c>
      <c r="K15" s="12">
        <f t="shared" si="0"/>
        <v>1072</v>
      </c>
      <c r="L15" s="34">
        <f t="shared" si="1"/>
        <v>178.66666666666666</v>
      </c>
    </row>
    <row r="16" spans="1:12" ht="12.75">
      <c r="A16" s="7" t="s">
        <v>15</v>
      </c>
      <c r="B16" s="69" t="e">
        <f>LOOKUP(C16,zaciatok:koniec,od:do)</f>
        <v>#REF!</v>
      </c>
      <c r="C16" s="16" t="s">
        <v>204</v>
      </c>
      <c r="D16" s="19">
        <v>190</v>
      </c>
      <c r="E16" s="20">
        <v>145</v>
      </c>
      <c r="F16" s="20">
        <v>184</v>
      </c>
      <c r="G16" s="20">
        <v>188</v>
      </c>
      <c r="H16" s="20">
        <v>179</v>
      </c>
      <c r="I16" s="20">
        <v>175</v>
      </c>
      <c r="J16" s="27">
        <v>0</v>
      </c>
      <c r="K16" s="8">
        <f>SUM(D16:J16)</f>
        <v>1061</v>
      </c>
      <c r="L16" s="34">
        <f t="shared" si="1"/>
        <v>176.83333333333334</v>
      </c>
    </row>
    <row r="17" spans="1:12" ht="12.75">
      <c r="A17" s="7" t="s">
        <v>16</v>
      </c>
      <c r="B17" s="69" t="e">
        <f>LOOKUP(C17,zaciatok:koniec,od:do)</f>
        <v>#REF!</v>
      </c>
      <c r="C17" s="16" t="s">
        <v>228</v>
      </c>
      <c r="D17" s="19">
        <v>155</v>
      </c>
      <c r="E17" s="20">
        <v>168</v>
      </c>
      <c r="F17" s="20">
        <v>148</v>
      </c>
      <c r="G17" s="20">
        <v>178</v>
      </c>
      <c r="H17" s="20">
        <v>195</v>
      </c>
      <c r="I17" s="25">
        <v>212</v>
      </c>
      <c r="J17" s="27">
        <v>0</v>
      </c>
      <c r="K17" s="8">
        <f t="shared" si="0"/>
        <v>1056</v>
      </c>
      <c r="L17" s="34">
        <f t="shared" si="1"/>
        <v>176</v>
      </c>
    </row>
    <row r="18" spans="1:12" ht="12.75">
      <c r="A18" s="7">
        <v>15</v>
      </c>
      <c r="B18" s="69" t="e">
        <f>LOOKUP(C18,zaciatok:koniec,od:do)</f>
        <v>#REF!</v>
      </c>
      <c r="C18" s="16" t="s">
        <v>203</v>
      </c>
      <c r="D18" s="19">
        <v>167</v>
      </c>
      <c r="E18" s="25">
        <v>203</v>
      </c>
      <c r="F18" s="20">
        <v>145</v>
      </c>
      <c r="G18" s="20">
        <v>146</v>
      </c>
      <c r="H18" s="20">
        <v>172</v>
      </c>
      <c r="I18" s="20">
        <v>146</v>
      </c>
      <c r="J18" s="27">
        <v>42</v>
      </c>
      <c r="K18" s="8">
        <f t="shared" si="0"/>
        <v>1021</v>
      </c>
      <c r="L18" s="34">
        <f t="shared" si="1"/>
        <v>163.16666666666666</v>
      </c>
    </row>
    <row r="19" spans="1:12" ht="12.75">
      <c r="A19" s="7" t="s">
        <v>18</v>
      </c>
      <c r="B19" s="69" t="e">
        <f>LOOKUP(C19,zaciatok:koniec,od:do)</f>
        <v>#REF!</v>
      </c>
      <c r="C19" s="16" t="s">
        <v>229</v>
      </c>
      <c r="D19" s="19">
        <v>143</v>
      </c>
      <c r="E19" s="20">
        <v>191</v>
      </c>
      <c r="F19" s="25">
        <v>202</v>
      </c>
      <c r="G19" s="20">
        <v>138</v>
      </c>
      <c r="H19" s="20">
        <v>187</v>
      </c>
      <c r="I19" s="20">
        <v>159</v>
      </c>
      <c r="J19" s="27">
        <v>0</v>
      </c>
      <c r="K19" s="8">
        <f>SUM(D19:J19)</f>
        <v>1020</v>
      </c>
      <c r="L19" s="34">
        <f t="shared" si="1"/>
        <v>170</v>
      </c>
    </row>
    <row r="20" spans="1:12" ht="12.75">
      <c r="A20" s="7" t="s">
        <v>19</v>
      </c>
      <c r="B20" s="69" t="e">
        <f>LOOKUP(C20,zaciatok:koniec,od:do)</f>
        <v>#REF!</v>
      </c>
      <c r="C20" s="16" t="s">
        <v>221</v>
      </c>
      <c r="D20" s="19">
        <v>152</v>
      </c>
      <c r="E20" s="20">
        <v>168</v>
      </c>
      <c r="F20" s="20">
        <v>143</v>
      </c>
      <c r="G20" s="20">
        <v>137</v>
      </c>
      <c r="H20" s="20">
        <v>167</v>
      </c>
      <c r="I20" s="71">
        <v>211</v>
      </c>
      <c r="J20" s="27">
        <v>42</v>
      </c>
      <c r="K20" s="8">
        <f>SUM(D20:J20)</f>
        <v>1020</v>
      </c>
      <c r="L20" s="34">
        <f t="shared" si="1"/>
        <v>163</v>
      </c>
    </row>
    <row r="21" spans="1:12" ht="12.75">
      <c r="A21" s="7" t="s">
        <v>20</v>
      </c>
      <c r="B21" s="69" t="e">
        <f>LOOKUP(C21,zaciatok:koniec,od:do)</f>
        <v>#REF!</v>
      </c>
      <c r="C21" s="16" t="s">
        <v>225</v>
      </c>
      <c r="D21" s="19">
        <v>178</v>
      </c>
      <c r="E21" s="20">
        <v>177</v>
      </c>
      <c r="F21" s="20">
        <v>137</v>
      </c>
      <c r="G21" s="20">
        <v>155</v>
      </c>
      <c r="H21" s="20">
        <v>162</v>
      </c>
      <c r="I21" s="20">
        <v>164</v>
      </c>
      <c r="J21" s="27">
        <v>42</v>
      </c>
      <c r="K21" s="12">
        <f t="shared" si="0"/>
        <v>1015</v>
      </c>
      <c r="L21" s="34">
        <f t="shared" si="1"/>
        <v>162.16666666666666</v>
      </c>
    </row>
    <row r="22" spans="1:12" ht="12.75">
      <c r="A22" s="7" t="s">
        <v>21</v>
      </c>
      <c r="B22" s="69"/>
      <c r="C22" s="16" t="s">
        <v>238</v>
      </c>
      <c r="D22" s="19">
        <v>148</v>
      </c>
      <c r="E22" s="25">
        <v>210</v>
      </c>
      <c r="F22" s="20">
        <v>187</v>
      </c>
      <c r="G22" s="20">
        <v>146</v>
      </c>
      <c r="H22" s="20">
        <v>174</v>
      </c>
      <c r="I22" s="20">
        <v>146</v>
      </c>
      <c r="J22" s="27">
        <v>0</v>
      </c>
      <c r="K22" s="8">
        <f t="shared" si="0"/>
        <v>1011</v>
      </c>
      <c r="L22" s="34">
        <f t="shared" si="1"/>
        <v>168.5</v>
      </c>
    </row>
    <row r="23" spans="1:12" ht="12.75">
      <c r="A23" s="7" t="s">
        <v>22</v>
      </c>
      <c r="B23" s="69" t="e">
        <f>LOOKUP(C23,zaciatok:koniec,od:do)</f>
        <v>#REF!</v>
      </c>
      <c r="C23" s="16" t="s">
        <v>231</v>
      </c>
      <c r="D23" s="19">
        <v>165</v>
      </c>
      <c r="E23" s="20">
        <v>134</v>
      </c>
      <c r="F23" s="20">
        <v>180</v>
      </c>
      <c r="G23" s="20">
        <v>158</v>
      </c>
      <c r="H23" s="25">
        <v>203</v>
      </c>
      <c r="I23" s="20">
        <v>171</v>
      </c>
      <c r="J23" s="27">
        <v>0</v>
      </c>
      <c r="K23" s="8">
        <f t="shared" si="0"/>
        <v>1011</v>
      </c>
      <c r="L23" s="34">
        <f t="shared" si="1"/>
        <v>168.5</v>
      </c>
    </row>
    <row r="24" spans="1:12" ht="12.75">
      <c r="A24" s="7" t="s">
        <v>23</v>
      </c>
      <c r="B24" s="69" t="e">
        <f>LOOKUP(C24,zaciatok:koniec,od:do)</f>
        <v>#REF!</v>
      </c>
      <c r="C24" s="16" t="s">
        <v>207</v>
      </c>
      <c r="D24" s="19">
        <v>160</v>
      </c>
      <c r="E24" s="20">
        <v>191</v>
      </c>
      <c r="F24" s="20">
        <v>140</v>
      </c>
      <c r="G24" s="20">
        <v>149</v>
      </c>
      <c r="H24" s="20">
        <v>181</v>
      </c>
      <c r="I24" s="20">
        <v>179</v>
      </c>
      <c r="J24" s="27">
        <v>0</v>
      </c>
      <c r="K24" s="8">
        <f>SUM(D24:J24)</f>
        <v>1000</v>
      </c>
      <c r="L24" s="34">
        <f t="shared" si="1"/>
        <v>166.66666666666666</v>
      </c>
    </row>
    <row r="25" spans="1:12" ht="12.75">
      <c r="A25" s="72" t="s">
        <v>24</v>
      </c>
      <c r="B25" s="69" t="e">
        <f>LOOKUP(C25,zaciatok:koniec,od:do)</f>
        <v>#REF!</v>
      </c>
      <c r="C25" s="16" t="s">
        <v>233</v>
      </c>
      <c r="D25" s="19">
        <v>141</v>
      </c>
      <c r="E25" s="20">
        <v>170</v>
      </c>
      <c r="F25" s="20">
        <v>188</v>
      </c>
      <c r="G25" s="25">
        <v>143</v>
      </c>
      <c r="H25" s="20">
        <v>164</v>
      </c>
      <c r="I25" s="20">
        <v>191</v>
      </c>
      <c r="J25" s="27">
        <v>0</v>
      </c>
      <c r="K25" s="8">
        <f t="shared" si="0"/>
        <v>997</v>
      </c>
      <c r="L25" s="34">
        <f t="shared" si="1"/>
        <v>166.16666666666666</v>
      </c>
    </row>
    <row r="26" spans="1:12" ht="12.75">
      <c r="A26" s="11" t="s">
        <v>25</v>
      </c>
      <c r="B26" s="73" t="e">
        <f>LOOKUP(C26,zaciatok:koniec,od:do)</f>
        <v>#REF!</v>
      </c>
      <c r="C26" s="17" t="s">
        <v>208</v>
      </c>
      <c r="D26" s="19">
        <v>158</v>
      </c>
      <c r="E26" s="20">
        <v>158</v>
      </c>
      <c r="F26" s="20">
        <v>156</v>
      </c>
      <c r="G26" s="20">
        <v>143</v>
      </c>
      <c r="H26" s="20">
        <v>165</v>
      </c>
      <c r="I26" s="20">
        <v>174</v>
      </c>
      <c r="J26" s="27">
        <v>42</v>
      </c>
      <c r="K26" s="12">
        <f>SUM(D26:J26)</f>
        <v>996</v>
      </c>
      <c r="L26" s="35">
        <f>SUM(D26:I26)/6</f>
        <v>159</v>
      </c>
    </row>
    <row r="27" spans="1:12" ht="12.75">
      <c r="A27" s="7" t="s">
        <v>26</v>
      </c>
      <c r="B27" s="69" t="e">
        <f>LOOKUP(C27,zaciatok:koniec,od:do)</f>
        <v>#REF!</v>
      </c>
      <c r="C27" s="18" t="s">
        <v>209</v>
      </c>
      <c r="D27" s="19">
        <v>151</v>
      </c>
      <c r="E27" s="20">
        <v>182</v>
      </c>
      <c r="F27" s="20">
        <v>127</v>
      </c>
      <c r="G27" s="20">
        <v>170</v>
      </c>
      <c r="H27" s="20">
        <v>178</v>
      </c>
      <c r="I27" s="20">
        <v>167</v>
      </c>
      <c r="J27" s="27">
        <v>0</v>
      </c>
      <c r="K27" s="14">
        <f t="shared" si="0"/>
        <v>975</v>
      </c>
      <c r="L27" s="36">
        <f>SUM(D27:I27)/6</f>
        <v>162.5</v>
      </c>
    </row>
    <row r="28" spans="1:12" ht="12.75">
      <c r="A28" s="7" t="s">
        <v>27</v>
      </c>
      <c r="B28" s="69" t="e">
        <f>LOOKUP(C28,zaciatok:koniec,od:do)</f>
        <v>#REF!</v>
      </c>
      <c r="C28" s="17" t="s">
        <v>214</v>
      </c>
      <c r="D28" s="22">
        <v>159</v>
      </c>
      <c r="E28" s="21">
        <v>129</v>
      </c>
      <c r="F28" s="67">
        <v>212</v>
      </c>
      <c r="G28" s="21">
        <v>155</v>
      </c>
      <c r="H28" s="21">
        <v>168</v>
      </c>
      <c r="I28" s="21">
        <v>146</v>
      </c>
      <c r="J28" s="26">
        <v>0</v>
      </c>
      <c r="K28" s="12">
        <f t="shared" si="0"/>
        <v>969</v>
      </c>
      <c r="L28" s="35">
        <f>SUM(D28:I28)/6</f>
        <v>161.5</v>
      </c>
    </row>
    <row r="29" spans="1:12" ht="12.75">
      <c r="A29" s="7" t="s">
        <v>28</v>
      </c>
      <c r="B29" s="69" t="e">
        <f>LOOKUP(C29,zaciatok:koniec,od:do)</f>
        <v>#REF!</v>
      </c>
      <c r="C29" s="16" t="s">
        <v>224</v>
      </c>
      <c r="D29" s="19">
        <v>148</v>
      </c>
      <c r="E29" s="20">
        <v>180</v>
      </c>
      <c r="F29" s="20">
        <v>168</v>
      </c>
      <c r="G29" s="20">
        <v>164</v>
      </c>
      <c r="H29" s="20">
        <v>170</v>
      </c>
      <c r="I29" s="20">
        <v>131</v>
      </c>
      <c r="J29" s="27">
        <v>0</v>
      </c>
      <c r="K29" s="8">
        <f t="shared" si="0"/>
        <v>961</v>
      </c>
      <c r="L29" s="34">
        <f>SUM(D29:I29)/6</f>
        <v>160.16666666666666</v>
      </c>
    </row>
    <row r="30" spans="1:12" ht="12.75">
      <c r="A30" s="7" t="s">
        <v>29</v>
      </c>
      <c r="B30" s="69" t="e">
        <f>LOOKUP(C30,zaciatok:koniec,od:do)</f>
        <v>#REF!</v>
      </c>
      <c r="C30" s="16" t="s">
        <v>217</v>
      </c>
      <c r="D30" s="19">
        <v>161</v>
      </c>
      <c r="E30" s="20">
        <v>180</v>
      </c>
      <c r="F30" s="20">
        <v>133</v>
      </c>
      <c r="G30" s="20">
        <v>149</v>
      </c>
      <c r="H30" s="20">
        <v>186</v>
      </c>
      <c r="I30" s="20">
        <v>138</v>
      </c>
      <c r="J30" s="27">
        <v>0</v>
      </c>
      <c r="K30" s="8">
        <f t="shared" si="0"/>
        <v>947</v>
      </c>
      <c r="L30" s="34">
        <f t="shared" si="1"/>
        <v>157.83333333333334</v>
      </c>
    </row>
    <row r="31" spans="1:12" ht="12.75">
      <c r="A31" s="7" t="s">
        <v>30</v>
      </c>
      <c r="B31" s="69" t="e">
        <f>LOOKUP(C31,zaciatok:koniec,od:do)</f>
        <v>#REF!</v>
      </c>
      <c r="C31" s="16" t="s">
        <v>222</v>
      </c>
      <c r="D31" s="19">
        <v>108</v>
      </c>
      <c r="E31" s="25">
        <v>211</v>
      </c>
      <c r="F31" s="20">
        <v>124</v>
      </c>
      <c r="G31" s="20">
        <v>176</v>
      </c>
      <c r="H31" s="20">
        <v>159</v>
      </c>
      <c r="I31" s="20">
        <v>147</v>
      </c>
      <c r="J31" s="27">
        <v>0</v>
      </c>
      <c r="K31" s="8">
        <f t="shared" si="0"/>
        <v>925</v>
      </c>
      <c r="L31" s="34">
        <f t="shared" si="1"/>
        <v>154.16666666666666</v>
      </c>
    </row>
    <row r="32" spans="1:12" ht="12.75">
      <c r="A32" s="7" t="s">
        <v>31</v>
      </c>
      <c r="B32" s="69" t="e">
        <f>LOOKUP(C32,zaciatok:koniec,od:do)</f>
        <v>#REF!</v>
      </c>
      <c r="C32" s="16" t="s">
        <v>232</v>
      </c>
      <c r="D32" s="19">
        <v>134</v>
      </c>
      <c r="E32" s="20">
        <v>131</v>
      </c>
      <c r="F32" s="25">
        <v>200</v>
      </c>
      <c r="G32" s="20">
        <v>116</v>
      </c>
      <c r="H32" s="20">
        <v>188</v>
      </c>
      <c r="I32" s="20">
        <v>139</v>
      </c>
      <c r="J32" s="27">
        <v>0</v>
      </c>
      <c r="K32" s="8">
        <f t="shared" si="0"/>
        <v>908</v>
      </c>
      <c r="L32" s="34">
        <f t="shared" si="1"/>
        <v>151.33333333333334</v>
      </c>
    </row>
    <row r="33" spans="1:12" ht="12.75">
      <c r="A33" s="7" t="s">
        <v>32</v>
      </c>
      <c r="B33" s="69" t="e">
        <f>LOOKUP(C33,zaciatok:koniec,od:do)</f>
        <v>#REF!</v>
      </c>
      <c r="C33" s="16" t="s">
        <v>223</v>
      </c>
      <c r="D33" s="19">
        <v>123</v>
      </c>
      <c r="E33" s="20">
        <v>131</v>
      </c>
      <c r="F33" s="20">
        <v>156</v>
      </c>
      <c r="G33" s="20">
        <v>159</v>
      </c>
      <c r="H33" s="20">
        <v>165</v>
      </c>
      <c r="I33" s="20">
        <v>173</v>
      </c>
      <c r="J33" s="27">
        <v>0</v>
      </c>
      <c r="K33" s="8">
        <f t="shared" si="0"/>
        <v>907</v>
      </c>
      <c r="L33" s="34">
        <f t="shared" si="1"/>
        <v>151.16666666666666</v>
      </c>
    </row>
    <row r="34" spans="1:12" ht="12.75">
      <c r="A34" s="7" t="s">
        <v>33</v>
      </c>
      <c r="B34" s="69" t="e">
        <f>LOOKUP(C34,zaciatok:koniec,od:do)</f>
        <v>#REF!</v>
      </c>
      <c r="C34" s="16" t="s">
        <v>206</v>
      </c>
      <c r="D34" s="19">
        <v>129</v>
      </c>
      <c r="E34" s="20">
        <v>142</v>
      </c>
      <c r="F34" s="20">
        <v>139</v>
      </c>
      <c r="G34" s="20">
        <v>127</v>
      </c>
      <c r="H34" s="20">
        <v>161</v>
      </c>
      <c r="I34" s="20">
        <v>134</v>
      </c>
      <c r="J34" s="27">
        <v>42</v>
      </c>
      <c r="K34" s="8">
        <f>SUM(D34:J34)</f>
        <v>874</v>
      </c>
      <c r="L34" s="34">
        <f t="shared" si="1"/>
        <v>138.66666666666666</v>
      </c>
    </row>
    <row r="35" spans="1:12" ht="12.75">
      <c r="A35" s="7" t="s">
        <v>34</v>
      </c>
      <c r="B35" s="69"/>
      <c r="C35" s="16" t="s">
        <v>246</v>
      </c>
      <c r="D35" s="19">
        <v>114</v>
      </c>
      <c r="E35" s="20">
        <v>176</v>
      </c>
      <c r="F35" s="20">
        <v>105</v>
      </c>
      <c r="G35" s="20">
        <v>173</v>
      </c>
      <c r="H35" s="20">
        <v>120</v>
      </c>
      <c r="I35" s="20">
        <v>161</v>
      </c>
      <c r="J35" s="27">
        <v>0</v>
      </c>
      <c r="K35" s="8">
        <f t="shared" si="0"/>
        <v>849</v>
      </c>
      <c r="L35" s="34">
        <f t="shared" si="1"/>
        <v>141.5</v>
      </c>
    </row>
    <row r="36" spans="1:12" ht="12.75">
      <c r="A36" s="7" t="s">
        <v>35</v>
      </c>
      <c r="B36" s="69"/>
      <c r="C36" s="75" t="s">
        <v>245</v>
      </c>
      <c r="D36" s="19">
        <v>117</v>
      </c>
      <c r="E36" s="20">
        <v>160</v>
      </c>
      <c r="F36" s="20">
        <v>141</v>
      </c>
      <c r="G36" s="20">
        <v>135</v>
      </c>
      <c r="H36" s="20">
        <v>150</v>
      </c>
      <c r="I36" s="20">
        <v>138</v>
      </c>
      <c r="J36" s="27">
        <v>0</v>
      </c>
      <c r="K36" s="12">
        <f t="shared" si="0"/>
        <v>841</v>
      </c>
      <c r="L36" s="34">
        <f t="shared" si="1"/>
        <v>140.16666666666666</v>
      </c>
    </row>
    <row r="37" spans="1:12" ht="12.75">
      <c r="A37" s="7" t="s">
        <v>36</v>
      </c>
      <c r="B37" s="69"/>
      <c r="C37" s="33" t="s">
        <v>249</v>
      </c>
      <c r="D37" s="19">
        <v>124</v>
      </c>
      <c r="E37" s="20">
        <v>118</v>
      </c>
      <c r="F37" s="20">
        <v>132</v>
      </c>
      <c r="G37" s="20">
        <v>142</v>
      </c>
      <c r="H37" s="20">
        <v>167</v>
      </c>
      <c r="I37" s="20">
        <v>146</v>
      </c>
      <c r="J37" s="27">
        <v>0</v>
      </c>
      <c r="K37" s="8">
        <f>SUM(D37:J37)</f>
        <v>829</v>
      </c>
      <c r="L37" s="34">
        <f aca="true" t="shared" si="2" ref="L37:L42">SUM(D37:I37)/6</f>
        <v>138.16666666666666</v>
      </c>
    </row>
    <row r="38" spans="1:12" ht="12.75">
      <c r="A38" s="7" t="s">
        <v>37</v>
      </c>
      <c r="B38" s="69" t="e">
        <f>LOOKUP(C38,zaciatok:koniec,od:do)</f>
        <v>#REF!</v>
      </c>
      <c r="C38" s="17" t="s">
        <v>230</v>
      </c>
      <c r="D38" s="19">
        <v>160</v>
      </c>
      <c r="E38" s="20">
        <v>109</v>
      </c>
      <c r="F38" s="20">
        <v>105</v>
      </c>
      <c r="G38" s="20">
        <v>159</v>
      </c>
      <c r="H38" s="20">
        <v>159</v>
      </c>
      <c r="I38" s="20">
        <v>132</v>
      </c>
      <c r="J38" s="27">
        <v>0</v>
      </c>
      <c r="K38" s="8">
        <f t="shared" si="0"/>
        <v>824</v>
      </c>
      <c r="L38" s="34">
        <f t="shared" si="2"/>
        <v>137.33333333333334</v>
      </c>
    </row>
    <row r="39" spans="1:12" ht="12.75">
      <c r="A39" s="7" t="s">
        <v>38</v>
      </c>
      <c r="B39" s="69" t="e">
        <f>LOOKUP(C39,zaciatok:koniec,od:do)</f>
        <v>#REF!</v>
      </c>
      <c r="C39" s="17" t="s">
        <v>244</v>
      </c>
      <c r="D39" s="19">
        <v>123</v>
      </c>
      <c r="E39" s="20">
        <v>141</v>
      </c>
      <c r="F39" s="20">
        <v>139</v>
      </c>
      <c r="G39" s="20">
        <v>142</v>
      </c>
      <c r="H39" s="20">
        <v>109</v>
      </c>
      <c r="I39" s="20">
        <v>121</v>
      </c>
      <c r="J39" s="27">
        <v>42</v>
      </c>
      <c r="K39" s="8">
        <f t="shared" si="0"/>
        <v>817</v>
      </c>
      <c r="L39" s="34">
        <f t="shared" si="2"/>
        <v>129.16666666666666</v>
      </c>
    </row>
    <row r="40" spans="1:12" ht="12.75">
      <c r="A40" s="7" t="s">
        <v>39</v>
      </c>
      <c r="B40" s="69"/>
      <c r="C40" s="17" t="s">
        <v>247</v>
      </c>
      <c r="D40" s="19">
        <v>104</v>
      </c>
      <c r="E40" s="20">
        <v>131</v>
      </c>
      <c r="F40" s="20">
        <v>138</v>
      </c>
      <c r="G40" s="20">
        <v>117</v>
      </c>
      <c r="H40" s="20">
        <v>127</v>
      </c>
      <c r="I40" s="20">
        <v>145</v>
      </c>
      <c r="J40" s="27">
        <v>42</v>
      </c>
      <c r="K40" s="8">
        <f t="shared" si="0"/>
        <v>804</v>
      </c>
      <c r="L40" s="34">
        <f t="shared" si="2"/>
        <v>127</v>
      </c>
    </row>
    <row r="41" spans="1:12" ht="12.75">
      <c r="A41" s="7" t="s">
        <v>40</v>
      </c>
      <c r="B41" s="69" t="e">
        <f>LOOKUP(C41,zaciatok:koniec,od:do)</f>
        <v>#REF!</v>
      </c>
      <c r="C41" s="17" t="s">
        <v>227</v>
      </c>
      <c r="D41" s="19">
        <v>141</v>
      </c>
      <c r="E41" s="20">
        <v>104</v>
      </c>
      <c r="F41" s="20">
        <v>154</v>
      </c>
      <c r="G41" s="20">
        <v>119</v>
      </c>
      <c r="H41" s="20">
        <v>136</v>
      </c>
      <c r="I41" s="20">
        <v>123</v>
      </c>
      <c r="J41" s="27">
        <v>0</v>
      </c>
      <c r="K41" s="8">
        <f t="shared" si="0"/>
        <v>777</v>
      </c>
      <c r="L41" s="34">
        <f t="shared" si="2"/>
        <v>129.5</v>
      </c>
    </row>
    <row r="42" spans="1:12" ht="12.75">
      <c r="A42" s="7" t="s">
        <v>105</v>
      </c>
      <c r="B42" s="69"/>
      <c r="C42" s="17" t="s">
        <v>248</v>
      </c>
      <c r="D42" s="19">
        <v>99</v>
      </c>
      <c r="E42" s="20">
        <v>82</v>
      </c>
      <c r="F42" s="20">
        <v>93</v>
      </c>
      <c r="G42" s="20">
        <v>78</v>
      </c>
      <c r="H42" s="20">
        <v>104</v>
      </c>
      <c r="I42" s="20">
        <v>149</v>
      </c>
      <c r="J42" s="27">
        <v>0</v>
      </c>
      <c r="K42" s="8">
        <f t="shared" si="0"/>
        <v>605</v>
      </c>
      <c r="L42" s="34">
        <f t="shared" si="2"/>
        <v>100.83333333333333</v>
      </c>
    </row>
  </sheetData>
  <mergeCells count="5">
    <mergeCell ref="A1:C1"/>
    <mergeCell ref="A2:C2"/>
    <mergeCell ref="K2:K3"/>
    <mergeCell ref="L2:L3"/>
    <mergeCell ref="D1:L1"/>
  </mergeCells>
  <printOptions/>
  <pageMargins left="0.22" right="0.26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H19"/>
  <sheetViews>
    <sheetView workbookViewId="0" topLeftCell="A1">
      <selection activeCell="B3" sqref="B1:B16384"/>
    </sheetView>
  </sheetViews>
  <sheetFormatPr defaultColWidth="9.00390625" defaultRowHeight="12.75"/>
  <cols>
    <col min="2" max="2" width="9.125" style="0" hidden="1" customWidth="1"/>
    <col min="3" max="3" width="23.375" style="0" customWidth="1"/>
  </cols>
  <sheetData>
    <row r="1" spans="1:8" ht="12.75">
      <c r="A1" s="79" t="s">
        <v>45</v>
      </c>
      <c r="B1" s="80"/>
      <c r="C1" s="80"/>
      <c r="D1" s="87"/>
      <c r="E1" s="87"/>
      <c r="F1" s="88"/>
      <c r="G1" s="87"/>
      <c r="H1" s="87"/>
    </row>
    <row r="2" spans="1:8" ht="18">
      <c r="A2" s="81" t="s">
        <v>242</v>
      </c>
      <c r="B2" s="82"/>
      <c r="C2" s="82"/>
      <c r="D2" s="9"/>
      <c r="E2" s="9"/>
      <c r="F2" s="28"/>
      <c r="G2" s="83" t="s">
        <v>1</v>
      </c>
      <c r="H2" s="85" t="s">
        <v>96</v>
      </c>
    </row>
    <row r="3" spans="1:8" ht="12.75">
      <c r="A3" s="3" t="s">
        <v>0</v>
      </c>
      <c r="B3" s="68" t="s">
        <v>235</v>
      </c>
      <c r="C3" s="4" t="s">
        <v>41</v>
      </c>
      <c r="D3" s="5">
        <v>1</v>
      </c>
      <c r="E3" s="6">
        <v>2</v>
      </c>
      <c r="F3" s="29" t="s">
        <v>57</v>
      </c>
      <c r="G3" s="84"/>
      <c r="H3" s="86"/>
    </row>
    <row r="4" spans="1:8" ht="12.75">
      <c r="A4" s="7" t="s">
        <v>3</v>
      </c>
      <c r="B4" s="69" t="e">
        <f>LOOKUP(C4,zaciatok:koniec,od:do)</f>
        <v>#REF!</v>
      </c>
      <c r="C4" s="16" t="s">
        <v>204</v>
      </c>
      <c r="D4" s="16">
        <v>223</v>
      </c>
      <c r="E4" s="25">
        <v>202</v>
      </c>
      <c r="F4" s="26">
        <v>0</v>
      </c>
      <c r="G4" s="8">
        <f aca="true" t="shared" si="0" ref="G4:G19">SUM(D4:F4)</f>
        <v>425</v>
      </c>
      <c r="H4" s="34">
        <f>SUM(D4:E4)/2</f>
        <v>212.5</v>
      </c>
    </row>
    <row r="5" spans="1:8" ht="12.75">
      <c r="A5" s="7" t="s">
        <v>4</v>
      </c>
      <c r="B5" s="69" t="e">
        <f>LOOKUP(C5,zaciatok:koniec,od:do)</f>
        <v>#REF!</v>
      </c>
      <c r="C5" s="17" t="s">
        <v>211</v>
      </c>
      <c r="D5" s="16">
        <v>211</v>
      </c>
      <c r="E5" s="20">
        <v>168</v>
      </c>
      <c r="F5" s="27">
        <v>0</v>
      </c>
      <c r="G5" s="8">
        <f t="shared" si="0"/>
        <v>379</v>
      </c>
      <c r="H5" s="34">
        <f aca="true" t="shared" si="1" ref="H5:H19">SUM(D5:E5)/2</f>
        <v>189.5</v>
      </c>
    </row>
    <row r="6" spans="1:8" ht="12.75">
      <c r="A6" s="7" t="s">
        <v>5</v>
      </c>
      <c r="B6" s="69" t="e">
        <f>LOOKUP(C6,zaciatok:koniec,od:do)</f>
        <v>#REF!</v>
      </c>
      <c r="C6" s="16" t="s">
        <v>233</v>
      </c>
      <c r="D6" s="19">
        <v>164</v>
      </c>
      <c r="E6" s="25">
        <v>201</v>
      </c>
      <c r="F6" s="27">
        <v>0</v>
      </c>
      <c r="G6" s="8">
        <f t="shared" si="0"/>
        <v>365</v>
      </c>
      <c r="H6" s="34">
        <f t="shared" si="1"/>
        <v>182.5</v>
      </c>
    </row>
    <row r="7" spans="1:8" ht="12.75">
      <c r="A7" s="7" t="s">
        <v>6</v>
      </c>
      <c r="B7" s="69" t="e">
        <f>LOOKUP(C7,zaciatok:koniec,od:do)</f>
        <v>#REF!</v>
      </c>
      <c r="C7" s="16" t="s">
        <v>218</v>
      </c>
      <c r="D7" s="19">
        <v>182</v>
      </c>
      <c r="E7" s="20">
        <v>180</v>
      </c>
      <c r="F7" s="27">
        <v>0</v>
      </c>
      <c r="G7" s="8">
        <f t="shared" si="0"/>
        <v>362</v>
      </c>
      <c r="H7" s="34">
        <f t="shared" si="1"/>
        <v>181</v>
      </c>
    </row>
    <row r="8" spans="1:8" ht="12.75">
      <c r="A8" s="7" t="s">
        <v>7</v>
      </c>
      <c r="B8" s="69" t="e">
        <f>LOOKUP(C8,zaciatok:koniec,od:do)</f>
        <v>#REF!</v>
      </c>
      <c r="C8" s="16" t="s">
        <v>215</v>
      </c>
      <c r="D8" s="19">
        <v>167</v>
      </c>
      <c r="E8" s="20">
        <v>182</v>
      </c>
      <c r="F8" s="27">
        <v>0</v>
      </c>
      <c r="G8" s="8">
        <f t="shared" si="0"/>
        <v>349</v>
      </c>
      <c r="H8" s="34">
        <f t="shared" si="1"/>
        <v>174.5</v>
      </c>
    </row>
    <row r="9" spans="1:8" ht="12.75">
      <c r="A9" s="7" t="s">
        <v>8</v>
      </c>
      <c r="B9" s="69" t="e">
        <f>LOOKUP(C9,zaciatok:koniec,od:do)</f>
        <v>#REF!</v>
      </c>
      <c r="C9" s="16" t="s">
        <v>203</v>
      </c>
      <c r="D9" s="19">
        <v>150</v>
      </c>
      <c r="E9" s="20">
        <v>182</v>
      </c>
      <c r="F9" s="27">
        <v>14</v>
      </c>
      <c r="G9" s="8">
        <f t="shared" si="0"/>
        <v>346</v>
      </c>
      <c r="H9" s="34">
        <f t="shared" si="1"/>
        <v>166</v>
      </c>
    </row>
    <row r="10" spans="1:8" ht="12.75">
      <c r="A10" s="7" t="s">
        <v>9</v>
      </c>
      <c r="B10" s="69" t="e">
        <f>LOOKUP(C10,zaciatok:koniec,od:do)</f>
        <v>#REF!</v>
      </c>
      <c r="C10" s="16" t="s">
        <v>221</v>
      </c>
      <c r="D10" s="19">
        <v>168</v>
      </c>
      <c r="E10" s="20">
        <v>154</v>
      </c>
      <c r="F10" s="27">
        <v>14</v>
      </c>
      <c r="G10" s="8">
        <f t="shared" si="0"/>
        <v>336</v>
      </c>
      <c r="H10" s="34">
        <f t="shared" si="1"/>
        <v>161</v>
      </c>
    </row>
    <row r="11" spans="1:8" ht="12.75">
      <c r="A11" s="7">
        <v>8</v>
      </c>
      <c r="B11" s="69" t="e">
        <f>LOOKUP(C11,zaciatok:koniec,od:do)</f>
        <v>#REF!</v>
      </c>
      <c r="C11" s="16" t="s">
        <v>219</v>
      </c>
      <c r="D11" s="19">
        <v>182</v>
      </c>
      <c r="E11" s="20">
        <v>150</v>
      </c>
      <c r="F11" s="27">
        <v>0</v>
      </c>
      <c r="G11" s="8">
        <f t="shared" si="0"/>
        <v>332</v>
      </c>
      <c r="H11" s="34">
        <f t="shared" si="1"/>
        <v>166</v>
      </c>
    </row>
    <row r="12" spans="1:8" ht="12.75">
      <c r="A12" s="31" t="s">
        <v>11</v>
      </c>
      <c r="B12" s="69" t="e">
        <f>LOOKUP(C12,zaciatok:koniec,od:do)</f>
        <v>#REF!</v>
      </c>
      <c r="C12" s="16" t="s">
        <v>231</v>
      </c>
      <c r="D12" s="19">
        <v>161</v>
      </c>
      <c r="E12" s="20">
        <v>150</v>
      </c>
      <c r="F12" s="27">
        <v>0</v>
      </c>
      <c r="G12" s="8">
        <f t="shared" si="0"/>
        <v>311</v>
      </c>
      <c r="H12" s="34">
        <f t="shared" si="1"/>
        <v>155.5</v>
      </c>
    </row>
    <row r="13" spans="1:8" ht="12.75">
      <c r="A13" s="11" t="s">
        <v>12</v>
      </c>
      <c r="B13" s="69" t="e">
        <f>LOOKUP(C13,zaciatok:koniec,od:do)</f>
        <v>#REF!</v>
      </c>
      <c r="C13" s="16" t="s">
        <v>209</v>
      </c>
      <c r="D13" s="22">
        <v>134</v>
      </c>
      <c r="E13" s="21">
        <v>175</v>
      </c>
      <c r="F13" s="26">
        <v>0</v>
      </c>
      <c r="G13" s="12">
        <f t="shared" si="0"/>
        <v>309</v>
      </c>
      <c r="H13" s="34">
        <f t="shared" si="1"/>
        <v>154.5</v>
      </c>
    </row>
    <row r="14" spans="1:8" ht="12.75">
      <c r="A14" s="7" t="s">
        <v>13</v>
      </c>
      <c r="B14" s="69" t="e">
        <f>LOOKUP(C14,zaciatok:koniec,od:do)</f>
        <v>#REF!</v>
      </c>
      <c r="C14" s="16" t="s">
        <v>225</v>
      </c>
      <c r="D14" s="19">
        <v>142</v>
      </c>
      <c r="E14" s="20">
        <v>146</v>
      </c>
      <c r="F14" s="27">
        <v>14</v>
      </c>
      <c r="G14" s="8">
        <f t="shared" si="0"/>
        <v>302</v>
      </c>
      <c r="H14" s="34">
        <f t="shared" si="1"/>
        <v>144</v>
      </c>
    </row>
    <row r="15" spans="1:8" ht="12.75">
      <c r="A15" s="7" t="s">
        <v>14</v>
      </c>
      <c r="B15" s="69" t="e">
        <f>LOOKUP(C15,zaciatok:koniec,od:do)</f>
        <v>#REF!</v>
      </c>
      <c r="C15" s="16" t="s">
        <v>229</v>
      </c>
      <c r="D15" s="19">
        <v>154</v>
      </c>
      <c r="E15" s="20">
        <v>139</v>
      </c>
      <c r="F15" s="27">
        <v>0</v>
      </c>
      <c r="G15" s="8">
        <f t="shared" si="0"/>
        <v>293</v>
      </c>
      <c r="H15" s="34">
        <f t="shared" si="1"/>
        <v>146.5</v>
      </c>
    </row>
    <row r="16" spans="1:8" ht="12.75">
      <c r="A16" s="7" t="s">
        <v>15</v>
      </c>
      <c r="B16" s="69"/>
      <c r="C16" s="16" t="s">
        <v>238</v>
      </c>
      <c r="D16" s="19">
        <v>131</v>
      </c>
      <c r="E16" s="20">
        <v>147</v>
      </c>
      <c r="F16" s="27">
        <v>0</v>
      </c>
      <c r="G16" s="8">
        <f t="shared" si="0"/>
        <v>278</v>
      </c>
      <c r="H16" s="34">
        <f t="shared" si="1"/>
        <v>139</v>
      </c>
    </row>
    <row r="17" spans="1:8" ht="12.75">
      <c r="A17" s="7" t="s">
        <v>16</v>
      </c>
      <c r="B17" s="69" t="e">
        <f>LOOKUP(C17,zaciatok:koniec,od:do)</f>
        <v>#REF!</v>
      </c>
      <c r="C17" s="16" t="s">
        <v>207</v>
      </c>
      <c r="D17" s="19">
        <v>121</v>
      </c>
      <c r="E17" s="20">
        <v>155</v>
      </c>
      <c r="F17" s="27">
        <v>0</v>
      </c>
      <c r="G17" s="8">
        <f t="shared" si="0"/>
        <v>276</v>
      </c>
      <c r="H17" s="34">
        <f t="shared" si="1"/>
        <v>138</v>
      </c>
    </row>
    <row r="18" spans="1:8" ht="12.75">
      <c r="A18" s="7" t="s">
        <v>17</v>
      </c>
      <c r="B18" s="69" t="e">
        <f>LOOKUP(C18,zaciatok:koniec,od:do)</f>
        <v>#REF!</v>
      </c>
      <c r="C18" s="17" t="s">
        <v>228</v>
      </c>
      <c r="D18" s="19">
        <v>154</v>
      </c>
      <c r="E18" s="20">
        <v>120</v>
      </c>
      <c r="F18" s="27">
        <v>0</v>
      </c>
      <c r="G18" s="8">
        <f t="shared" si="0"/>
        <v>274</v>
      </c>
      <c r="H18" s="34">
        <f t="shared" si="1"/>
        <v>137</v>
      </c>
    </row>
    <row r="19" spans="1:8" ht="12.75">
      <c r="A19" s="7" t="s">
        <v>18</v>
      </c>
      <c r="B19" s="69" t="e">
        <f>LOOKUP(C19,zaciatok:koniec,od:do)</f>
        <v>#REF!</v>
      </c>
      <c r="C19" s="18" t="s">
        <v>208</v>
      </c>
      <c r="D19" s="19">
        <v>132</v>
      </c>
      <c r="E19" s="20">
        <v>123</v>
      </c>
      <c r="F19" s="27">
        <v>14</v>
      </c>
      <c r="G19" s="8">
        <f t="shared" si="0"/>
        <v>269</v>
      </c>
      <c r="H19" s="34">
        <f t="shared" si="1"/>
        <v>127.5</v>
      </c>
    </row>
  </sheetData>
  <mergeCells count="5">
    <mergeCell ref="A1:C1"/>
    <mergeCell ref="D1:H1"/>
    <mergeCell ref="A2:C2"/>
    <mergeCell ref="G2:G3"/>
    <mergeCell ref="H2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I19"/>
  <sheetViews>
    <sheetView workbookViewId="0" topLeftCell="A1">
      <selection activeCell="B3" sqref="B1:B16384"/>
    </sheetView>
  </sheetViews>
  <sheetFormatPr defaultColWidth="9.00390625" defaultRowHeight="12.75"/>
  <cols>
    <col min="2" max="2" width="9.125" style="0" hidden="1" customWidth="1"/>
    <col min="3" max="3" width="24.75390625" style="0" customWidth="1"/>
  </cols>
  <sheetData>
    <row r="1" spans="1:9" ht="12.75" customHeight="1">
      <c r="A1" s="79" t="s">
        <v>45</v>
      </c>
      <c r="B1" s="80"/>
      <c r="C1" s="80"/>
      <c r="D1" s="87"/>
      <c r="E1" s="87"/>
      <c r="F1" s="87"/>
      <c r="G1" s="88"/>
      <c r="H1" s="87"/>
      <c r="I1" s="87"/>
    </row>
    <row r="2" spans="1:9" ht="28.5" customHeight="1">
      <c r="A2" s="81" t="s">
        <v>242</v>
      </c>
      <c r="B2" s="82"/>
      <c r="C2" s="82"/>
      <c r="D2" s="9"/>
      <c r="E2" s="9"/>
      <c r="F2" s="9"/>
      <c r="G2" s="28"/>
      <c r="H2" s="83" t="s">
        <v>1</v>
      </c>
      <c r="I2" s="85" t="s">
        <v>97</v>
      </c>
    </row>
    <row r="3" spans="1:9" ht="12.75">
      <c r="A3" s="3" t="s">
        <v>0</v>
      </c>
      <c r="B3" s="70" t="s">
        <v>236</v>
      </c>
      <c r="C3" s="4" t="s">
        <v>41</v>
      </c>
      <c r="D3" s="5">
        <v>1</v>
      </c>
      <c r="E3" s="6">
        <v>2</v>
      </c>
      <c r="F3" s="6">
        <v>3</v>
      </c>
      <c r="G3" s="29" t="s">
        <v>57</v>
      </c>
      <c r="H3" s="84"/>
      <c r="I3" s="86"/>
    </row>
    <row r="4" spans="1:9" ht="12.75">
      <c r="A4" s="7" t="s">
        <v>3</v>
      </c>
      <c r="B4" s="69" t="e">
        <f>LOOKUP(C4,zaciatok:koniec,od:do)</f>
        <v>#REF!</v>
      </c>
      <c r="C4" s="15" t="s">
        <v>210</v>
      </c>
      <c r="D4" s="19">
        <v>196</v>
      </c>
      <c r="E4" s="25">
        <v>254</v>
      </c>
      <c r="F4" s="25">
        <v>203</v>
      </c>
      <c r="G4" s="26">
        <v>0</v>
      </c>
      <c r="H4" s="8">
        <f aca="true" t="shared" si="0" ref="H4:H18">SUM(D4:G4)</f>
        <v>653</v>
      </c>
      <c r="I4" s="34">
        <f>SUM(D4:F4)/3</f>
        <v>217.66666666666666</v>
      </c>
    </row>
    <row r="5" spans="1:9" ht="12.75">
      <c r="A5" s="7" t="s">
        <v>4</v>
      </c>
      <c r="B5" s="69" t="e">
        <f>LOOKUP(C5,zaciatok:koniec,od:do)</f>
        <v>#REF!</v>
      </c>
      <c r="C5" s="16" t="s">
        <v>233</v>
      </c>
      <c r="D5" s="16">
        <v>246</v>
      </c>
      <c r="E5" s="25">
        <v>202</v>
      </c>
      <c r="F5" s="20">
        <v>193</v>
      </c>
      <c r="G5" s="27">
        <v>0</v>
      </c>
      <c r="H5" s="8">
        <f t="shared" si="0"/>
        <v>641</v>
      </c>
      <c r="I5" s="34">
        <f aca="true" t="shared" si="1" ref="I5:I19">SUM(D5:F5)/3</f>
        <v>213.66666666666666</v>
      </c>
    </row>
    <row r="6" spans="1:9" ht="13.5" customHeight="1">
      <c r="A6" s="7" t="s">
        <v>5</v>
      </c>
      <c r="B6" s="69" t="e">
        <f>LOOKUP(C6,zaciatok:koniec,od:do)</f>
        <v>#REF!</v>
      </c>
      <c r="C6" s="16" t="s">
        <v>212</v>
      </c>
      <c r="D6" s="19">
        <v>178</v>
      </c>
      <c r="E6" s="25">
        <v>223</v>
      </c>
      <c r="F6" s="25">
        <v>207</v>
      </c>
      <c r="G6" s="27">
        <v>0</v>
      </c>
      <c r="H6" s="8">
        <f t="shared" si="0"/>
        <v>608</v>
      </c>
      <c r="I6" s="34">
        <f>SUM(D6:F6)/3</f>
        <v>202.66666666666666</v>
      </c>
    </row>
    <row r="7" spans="1:9" ht="12.75" customHeight="1">
      <c r="A7" s="7" t="s">
        <v>6</v>
      </c>
      <c r="B7" s="69" t="e">
        <f>LOOKUP(C7,zaciatok:koniec,od:do)</f>
        <v>#REF!</v>
      </c>
      <c r="C7" s="16" t="s">
        <v>203</v>
      </c>
      <c r="D7" s="19">
        <v>186</v>
      </c>
      <c r="E7" s="20">
        <v>180</v>
      </c>
      <c r="F7" s="20">
        <v>174</v>
      </c>
      <c r="G7" s="27">
        <v>21</v>
      </c>
      <c r="H7" s="8">
        <f t="shared" si="0"/>
        <v>561</v>
      </c>
      <c r="I7" s="34">
        <f t="shared" si="1"/>
        <v>180</v>
      </c>
    </row>
    <row r="8" spans="1:9" ht="12.75">
      <c r="A8" s="7" t="s">
        <v>7</v>
      </c>
      <c r="B8" s="69" t="e">
        <f>LOOKUP(C8,zaciatok:koniec,od:do)</f>
        <v>#REF!</v>
      </c>
      <c r="C8" s="16" t="s">
        <v>204</v>
      </c>
      <c r="D8" s="19">
        <v>197</v>
      </c>
      <c r="E8" s="20">
        <v>173</v>
      </c>
      <c r="F8" s="20">
        <v>173</v>
      </c>
      <c r="G8" s="27">
        <v>0</v>
      </c>
      <c r="H8" s="8">
        <f>SUM(D8:G8)</f>
        <v>543</v>
      </c>
      <c r="I8" s="34">
        <f t="shared" si="1"/>
        <v>181</v>
      </c>
    </row>
    <row r="9" spans="1:9" ht="12.75">
      <c r="A9" s="7" t="s">
        <v>8</v>
      </c>
      <c r="B9" s="69" t="e">
        <f>LOOKUP(C9,zaciatok:koniec,od:do)</f>
        <v>#REF!</v>
      </c>
      <c r="C9" s="16" t="s">
        <v>215</v>
      </c>
      <c r="D9" s="19">
        <v>179</v>
      </c>
      <c r="E9" s="20">
        <v>183</v>
      </c>
      <c r="F9" s="20">
        <v>153</v>
      </c>
      <c r="G9" s="27">
        <v>0</v>
      </c>
      <c r="H9" s="8">
        <f t="shared" si="0"/>
        <v>515</v>
      </c>
      <c r="I9" s="34">
        <f t="shared" si="1"/>
        <v>171.66666666666666</v>
      </c>
    </row>
    <row r="10" spans="1:9" ht="12.75">
      <c r="A10" s="7" t="s">
        <v>9</v>
      </c>
      <c r="B10" s="69" t="e">
        <f>LOOKUP(C10,zaciatok:koniec,od:do)</f>
        <v>#REF!</v>
      </c>
      <c r="C10" s="16" t="s">
        <v>219</v>
      </c>
      <c r="D10" s="19">
        <v>171</v>
      </c>
      <c r="E10" s="20">
        <v>166</v>
      </c>
      <c r="F10" s="20">
        <v>161</v>
      </c>
      <c r="G10" s="27">
        <v>0</v>
      </c>
      <c r="H10" s="8">
        <f t="shared" si="0"/>
        <v>498</v>
      </c>
      <c r="I10" s="34">
        <f t="shared" si="1"/>
        <v>166</v>
      </c>
    </row>
    <row r="11" spans="1:9" ht="12.75">
      <c r="A11" s="13" t="s">
        <v>10</v>
      </c>
      <c r="B11" s="69" t="e">
        <f>LOOKUP(C11,zaciatok:koniec,od:do)</f>
        <v>#REF!</v>
      </c>
      <c r="C11" s="16" t="s">
        <v>221</v>
      </c>
      <c r="D11" s="23">
        <v>139</v>
      </c>
      <c r="E11" s="24">
        <v>164</v>
      </c>
      <c r="F11" s="24">
        <v>162</v>
      </c>
      <c r="G11" s="30">
        <v>21</v>
      </c>
      <c r="H11" s="14">
        <f t="shared" si="0"/>
        <v>486</v>
      </c>
      <c r="I11" s="34">
        <f t="shared" si="1"/>
        <v>155</v>
      </c>
    </row>
    <row r="12" spans="1:9" ht="12.75">
      <c r="A12" s="11" t="s">
        <v>11</v>
      </c>
      <c r="B12" s="69" t="e">
        <f>LOOKUP(C12,zaciatok:koniec,od:do)</f>
        <v>#REF!</v>
      </c>
      <c r="C12" s="16" t="s">
        <v>218</v>
      </c>
      <c r="D12" s="22">
        <v>170</v>
      </c>
      <c r="E12" s="21">
        <v>157</v>
      </c>
      <c r="F12" s="21">
        <v>156</v>
      </c>
      <c r="G12" s="26">
        <v>0</v>
      </c>
      <c r="H12" s="12">
        <f t="shared" si="0"/>
        <v>483</v>
      </c>
      <c r="I12" s="34">
        <f t="shared" si="1"/>
        <v>161</v>
      </c>
    </row>
    <row r="13" spans="1:9" ht="12.75">
      <c r="A13" s="7" t="s">
        <v>12</v>
      </c>
      <c r="B13" s="69" t="e">
        <f>LOOKUP(C13,zaciatok:koniec,od:do)</f>
        <v>#REF!</v>
      </c>
      <c r="C13" s="17" t="s">
        <v>213</v>
      </c>
      <c r="D13" s="19">
        <v>144</v>
      </c>
      <c r="E13" s="20">
        <v>179</v>
      </c>
      <c r="F13" s="20">
        <v>141</v>
      </c>
      <c r="G13" s="27">
        <v>0</v>
      </c>
      <c r="H13" s="8">
        <f>SUM(D13:G13)</f>
        <v>464</v>
      </c>
      <c r="I13" s="34">
        <f t="shared" si="1"/>
        <v>154.66666666666666</v>
      </c>
    </row>
    <row r="14" spans="1:9" ht="12.75">
      <c r="A14" s="7" t="s">
        <v>13</v>
      </c>
      <c r="B14" s="69"/>
      <c r="C14" s="16" t="s">
        <v>237</v>
      </c>
      <c r="D14" s="19">
        <v>140</v>
      </c>
      <c r="E14" s="20">
        <v>170</v>
      </c>
      <c r="F14" s="20">
        <v>150</v>
      </c>
      <c r="G14" s="27">
        <v>0</v>
      </c>
      <c r="H14" s="8">
        <f t="shared" si="0"/>
        <v>460</v>
      </c>
      <c r="I14" s="34">
        <f t="shared" si="1"/>
        <v>153.33333333333334</v>
      </c>
    </row>
    <row r="15" spans="1:9" ht="12.75">
      <c r="A15" s="7" t="s">
        <v>14</v>
      </c>
      <c r="B15" s="69" t="e">
        <f>LOOKUP(C15,zaciatok:koniec,od:do)</f>
        <v>#REF!</v>
      </c>
      <c r="C15" s="16" t="s">
        <v>202</v>
      </c>
      <c r="D15" s="19">
        <v>145</v>
      </c>
      <c r="E15" s="20">
        <v>155</v>
      </c>
      <c r="F15" s="20">
        <v>153</v>
      </c>
      <c r="G15" s="27">
        <v>0</v>
      </c>
      <c r="H15" s="8">
        <f t="shared" si="0"/>
        <v>453</v>
      </c>
      <c r="I15" s="34">
        <f t="shared" si="1"/>
        <v>151</v>
      </c>
    </row>
    <row r="16" spans="1:9" ht="12.75">
      <c r="A16" s="11" t="s">
        <v>15</v>
      </c>
      <c r="B16" s="69" t="e">
        <f>LOOKUP(C16,zaciatok:koniec,od:do)</f>
        <v>#REF!</v>
      </c>
      <c r="C16" s="16" t="s">
        <v>211</v>
      </c>
      <c r="D16" s="22">
        <v>171</v>
      </c>
      <c r="E16" s="21">
        <v>141</v>
      </c>
      <c r="F16" s="21">
        <v>136</v>
      </c>
      <c r="G16" s="26">
        <v>0</v>
      </c>
      <c r="H16" s="12">
        <f>SUM(D16:G16)</f>
        <v>448</v>
      </c>
      <c r="I16" s="34">
        <f t="shared" si="1"/>
        <v>149.33333333333334</v>
      </c>
    </row>
    <row r="17" spans="1:9" ht="12.75">
      <c r="A17" s="7" t="s">
        <v>16</v>
      </c>
      <c r="B17" s="69" t="e">
        <f>LOOKUP(C17,zaciatok:koniec,od:do)</f>
        <v>#REF!</v>
      </c>
      <c r="C17" s="16" t="s">
        <v>220</v>
      </c>
      <c r="D17" s="19">
        <v>137</v>
      </c>
      <c r="E17" s="20">
        <v>161</v>
      </c>
      <c r="F17" s="20">
        <v>146</v>
      </c>
      <c r="G17" s="27">
        <v>0</v>
      </c>
      <c r="H17" s="8">
        <f t="shared" si="0"/>
        <v>444</v>
      </c>
      <c r="I17" s="34">
        <f t="shared" si="1"/>
        <v>148</v>
      </c>
    </row>
    <row r="18" spans="1:9" ht="12.75">
      <c r="A18" s="7" t="s">
        <v>17</v>
      </c>
      <c r="B18" s="69" t="e">
        <f>LOOKUP(C18,zaciatok:koniec,od:do)</f>
        <v>#REF!</v>
      </c>
      <c r="C18" s="16" t="s">
        <v>205</v>
      </c>
      <c r="D18" s="19">
        <v>140</v>
      </c>
      <c r="E18" s="20">
        <v>156</v>
      </c>
      <c r="F18" s="20">
        <v>147</v>
      </c>
      <c r="G18" s="27">
        <v>0</v>
      </c>
      <c r="H18" s="8">
        <f t="shared" si="0"/>
        <v>443</v>
      </c>
      <c r="I18" s="34">
        <f t="shared" si="1"/>
        <v>147.66666666666666</v>
      </c>
    </row>
    <row r="19" spans="1:9" ht="12.75">
      <c r="A19" s="7" t="s">
        <v>18</v>
      </c>
      <c r="B19" s="69" t="e">
        <f>LOOKUP(C19,zaciatok:koniec,od:do)</f>
        <v>#REF!</v>
      </c>
      <c r="C19" s="16" t="s">
        <v>216</v>
      </c>
      <c r="D19" s="19">
        <v>152</v>
      </c>
      <c r="E19" s="20">
        <v>155</v>
      </c>
      <c r="F19" s="20">
        <v>132</v>
      </c>
      <c r="G19" s="27">
        <v>0</v>
      </c>
      <c r="H19" s="8">
        <f>SUM(D19:G19)</f>
        <v>439</v>
      </c>
      <c r="I19" s="34">
        <f t="shared" si="1"/>
        <v>146.33333333333334</v>
      </c>
    </row>
  </sheetData>
  <mergeCells count="5">
    <mergeCell ref="A1:C1"/>
    <mergeCell ref="A2:C2"/>
    <mergeCell ref="D1:I1"/>
    <mergeCell ref="H2:H3"/>
    <mergeCell ref="I2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B40" sqref="B40"/>
    </sheetView>
  </sheetViews>
  <sheetFormatPr defaultColWidth="9.00390625" defaultRowHeight="12.75"/>
  <cols>
    <col min="1" max="1" width="9.00390625" style="0" customWidth="1"/>
    <col min="2" max="2" width="23.875" style="0" customWidth="1"/>
    <col min="3" max="9" width="7.75390625" style="0" customWidth="1"/>
    <col min="10" max="10" width="7.25390625" style="0" customWidth="1"/>
    <col min="11" max="11" width="5.25390625" style="0" customWidth="1"/>
    <col min="12" max="14" width="7.75390625" style="0" customWidth="1"/>
    <col min="15" max="15" width="8.75390625" style="0" customWidth="1"/>
    <col min="16" max="16" width="5.125" style="0" customWidth="1"/>
    <col min="17" max="20" width="7.75390625" style="0" customWidth="1"/>
  </cols>
  <sheetData>
    <row r="1" spans="1:21" ht="12.75" customHeight="1">
      <c r="A1" s="63" t="s">
        <v>142</v>
      </c>
      <c r="B1" s="37"/>
      <c r="C1" s="65" t="s">
        <v>148</v>
      </c>
      <c r="D1" s="64"/>
      <c r="E1" s="44"/>
      <c r="F1" s="44"/>
      <c r="G1" s="44"/>
      <c r="H1" s="44"/>
      <c r="I1" s="44"/>
      <c r="J1" s="45"/>
      <c r="K1" s="60"/>
      <c r="L1" s="66" t="s">
        <v>149</v>
      </c>
      <c r="M1" s="44"/>
      <c r="N1" s="44"/>
      <c r="O1" s="45"/>
      <c r="P1" s="60"/>
      <c r="Q1" s="66" t="s">
        <v>150</v>
      </c>
      <c r="R1" s="44"/>
      <c r="S1" s="44"/>
      <c r="T1" s="44"/>
      <c r="U1" s="45"/>
    </row>
    <row r="2" spans="1:21" ht="24" customHeight="1">
      <c r="A2" s="38" t="s">
        <v>243</v>
      </c>
      <c r="B2" s="39"/>
      <c r="C2" s="46"/>
      <c r="D2" s="47"/>
      <c r="E2" s="47"/>
      <c r="F2" s="47"/>
      <c r="G2" s="47"/>
      <c r="H2" s="47"/>
      <c r="I2" s="47"/>
      <c r="J2" s="89" t="s">
        <v>1</v>
      </c>
      <c r="K2" s="91" t="s">
        <v>2</v>
      </c>
      <c r="L2" s="48"/>
      <c r="M2" s="56"/>
      <c r="N2" s="47"/>
      <c r="O2" s="89" t="s">
        <v>1</v>
      </c>
      <c r="P2" s="91" t="s">
        <v>2</v>
      </c>
      <c r="Q2" s="47"/>
      <c r="R2" s="47"/>
      <c r="S2" s="47"/>
      <c r="T2" s="47"/>
      <c r="U2" s="89" t="s">
        <v>1</v>
      </c>
    </row>
    <row r="3" spans="1:21" ht="12.75" customHeight="1">
      <c r="A3" s="49" t="s">
        <v>0</v>
      </c>
      <c r="B3" s="50" t="s">
        <v>143</v>
      </c>
      <c r="C3" s="51">
        <v>1</v>
      </c>
      <c r="D3" s="52">
        <v>2</v>
      </c>
      <c r="E3" s="52">
        <v>3</v>
      </c>
      <c r="F3" s="52">
        <v>4</v>
      </c>
      <c r="G3" s="52">
        <v>5</v>
      </c>
      <c r="H3" s="52">
        <v>6</v>
      </c>
      <c r="I3" s="52" t="s">
        <v>57</v>
      </c>
      <c r="J3" s="90"/>
      <c r="K3" s="92"/>
      <c r="L3" s="61" t="s">
        <v>144</v>
      </c>
      <c r="M3" s="57" t="s">
        <v>145</v>
      </c>
      <c r="N3" s="58" t="s">
        <v>57</v>
      </c>
      <c r="O3" s="90"/>
      <c r="P3" s="92"/>
      <c r="Q3" s="52" t="s">
        <v>144</v>
      </c>
      <c r="R3" s="52" t="s">
        <v>145</v>
      </c>
      <c r="S3" s="52" t="s">
        <v>146</v>
      </c>
      <c r="T3" s="52" t="s">
        <v>57</v>
      </c>
      <c r="U3" s="90"/>
    </row>
    <row r="4" spans="1:21" ht="12.75">
      <c r="A4" s="53">
        <v>1</v>
      </c>
      <c r="B4" s="15" t="s">
        <v>210</v>
      </c>
      <c r="C4" s="19">
        <v>190</v>
      </c>
      <c r="D4" s="20">
        <v>180</v>
      </c>
      <c r="E4" s="20">
        <v>181</v>
      </c>
      <c r="F4" s="20">
        <v>174</v>
      </c>
      <c r="G4" s="21">
        <v>187</v>
      </c>
      <c r="H4" s="21">
        <v>189</v>
      </c>
      <c r="I4" s="26">
        <v>0</v>
      </c>
      <c r="J4" s="40">
        <f aca="true" t="shared" si="0" ref="J4:J37">SUM(C4:I4)</f>
        <v>1101</v>
      </c>
      <c r="K4" s="42">
        <v>7</v>
      </c>
      <c r="L4" s="62"/>
      <c r="M4" s="62"/>
      <c r="N4" s="55"/>
      <c r="O4" s="40">
        <f aca="true" t="shared" si="1" ref="O4:O27">SUM(L4:N4)</f>
        <v>0</v>
      </c>
      <c r="P4" s="42"/>
      <c r="Q4" s="54">
        <v>196</v>
      </c>
      <c r="R4" s="54">
        <v>254</v>
      </c>
      <c r="S4" s="54">
        <v>203</v>
      </c>
      <c r="T4" s="41">
        <v>0</v>
      </c>
      <c r="U4" s="40">
        <f aca="true" t="shared" si="2" ref="U4:U19">SUM(Q4:T4)</f>
        <v>653</v>
      </c>
    </row>
    <row r="5" spans="1:21" ht="12.75">
      <c r="A5" s="53">
        <v>2</v>
      </c>
      <c r="B5" s="16" t="s">
        <v>233</v>
      </c>
      <c r="C5" s="19">
        <v>141</v>
      </c>
      <c r="D5" s="20">
        <v>170</v>
      </c>
      <c r="E5" s="20">
        <v>188</v>
      </c>
      <c r="F5" s="25">
        <v>143</v>
      </c>
      <c r="G5" s="20">
        <v>164</v>
      </c>
      <c r="H5" s="20">
        <v>191</v>
      </c>
      <c r="I5" s="27">
        <v>0</v>
      </c>
      <c r="J5" s="40">
        <f t="shared" si="0"/>
        <v>997</v>
      </c>
      <c r="K5" s="42">
        <v>22</v>
      </c>
      <c r="L5" s="54">
        <v>164</v>
      </c>
      <c r="M5" s="54">
        <v>201</v>
      </c>
      <c r="N5" s="41">
        <v>0</v>
      </c>
      <c r="O5" s="40">
        <f aca="true" t="shared" si="3" ref="O5:O11">SUM(L5:N5)</f>
        <v>365</v>
      </c>
      <c r="P5" s="42">
        <v>14</v>
      </c>
      <c r="Q5" s="54">
        <v>246</v>
      </c>
      <c r="R5" s="54">
        <v>202</v>
      </c>
      <c r="S5" s="54">
        <v>193</v>
      </c>
      <c r="T5" s="41">
        <v>0</v>
      </c>
      <c r="U5" s="40">
        <f t="shared" si="2"/>
        <v>641</v>
      </c>
    </row>
    <row r="6" spans="1:21" ht="12.75">
      <c r="A6" s="53">
        <v>3</v>
      </c>
      <c r="B6" s="16" t="s">
        <v>212</v>
      </c>
      <c r="C6" s="19">
        <v>185</v>
      </c>
      <c r="D6" s="71">
        <v>257</v>
      </c>
      <c r="E6" s="25">
        <v>216</v>
      </c>
      <c r="F6" s="20">
        <v>199</v>
      </c>
      <c r="G6" s="20">
        <v>177</v>
      </c>
      <c r="H6" s="25">
        <v>216</v>
      </c>
      <c r="I6" s="27">
        <v>0</v>
      </c>
      <c r="J6" s="40">
        <f t="shared" si="0"/>
        <v>1250</v>
      </c>
      <c r="K6" s="42">
        <v>1</v>
      </c>
      <c r="L6" s="54"/>
      <c r="M6" s="54"/>
      <c r="N6" s="41"/>
      <c r="O6" s="40">
        <f t="shared" si="1"/>
        <v>0</v>
      </c>
      <c r="P6" s="42"/>
      <c r="Q6" s="54">
        <v>178</v>
      </c>
      <c r="R6" s="54">
        <v>223</v>
      </c>
      <c r="S6" s="54">
        <v>207</v>
      </c>
      <c r="T6" s="41">
        <v>0</v>
      </c>
      <c r="U6" s="40">
        <f t="shared" si="2"/>
        <v>608</v>
      </c>
    </row>
    <row r="7" spans="1:21" ht="12.75">
      <c r="A7" s="53">
        <v>4</v>
      </c>
      <c r="B7" s="16" t="s">
        <v>203</v>
      </c>
      <c r="C7" s="19">
        <v>167</v>
      </c>
      <c r="D7" s="25">
        <v>203</v>
      </c>
      <c r="E7" s="20">
        <v>145</v>
      </c>
      <c r="F7" s="20">
        <v>146</v>
      </c>
      <c r="G7" s="20">
        <v>172</v>
      </c>
      <c r="H7" s="20">
        <v>146</v>
      </c>
      <c r="I7" s="27">
        <v>42</v>
      </c>
      <c r="J7" s="40">
        <f t="shared" si="0"/>
        <v>1021</v>
      </c>
      <c r="K7" s="42">
        <v>15</v>
      </c>
      <c r="L7" s="54">
        <v>150</v>
      </c>
      <c r="M7" s="54">
        <v>182</v>
      </c>
      <c r="N7" s="41">
        <v>14</v>
      </c>
      <c r="O7" s="40">
        <f t="shared" si="3"/>
        <v>346</v>
      </c>
      <c r="P7" s="42">
        <v>7</v>
      </c>
      <c r="Q7" s="54">
        <v>186</v>
      </c>
      <c r="R7" s="54">
        <v>180</v>
      </c>
      <c r="S7" s="54">
        <v>174</v>
      </c>
      <c r="T7" s="41">
        <v>21</v>
      </c>
      <c r="U7" s="40">
        <f t="shared" si="2"/>
        <v>561</v>
      </c>
    </row>
    <row r="8" spans="1:21" ht="12.75">
      <c r="A8" s="53">
        <v>5</v>
      </c>
      <c r="B8" s="16" t="s">
        <v>204</v>
      </c>
      <c r="C8" s="19">
        <v>190</v>
      </c>
      <c r="D8" s="20">
        <v>145</v>
      </c>
      <c r="E8" s="20">
        <v>184</v>
      </c>
      <c r="F8" s="20">
        <v>188</v>
      </c>
      <c r="G8" s="20">
        <v>179</v>
      </c>
      <c r="H8" s="20">
        <v>175</v>
      </c>
      <c r="I8" s="27">
        <v>0</v>
      </c>
      <c r="J8" s="40">
        <f t="shared" si="0"/>
        <v>1061</v>
      </c>
      <c r="K8" s="42">
        <v>13</v>
      </c>
      <c r="L8" s="54">
        <v>223</v>
      </c>
      <c r="M8" s="54">
        <v>202</v>
      </c>
      <c r="N8" s="41">
        <v>0</v>
      </c>
      <c r="O8" s="40">
        <f t="shared" si="3"/>
        <v>425</v>
      </c>
      <c r="P8" s="42">
        <v>5</v>
      </c>
      <c r="Q8" s="54">
        <v>197</v>
      </c>
      <c r="R8" s="54">
        <v>173</v>
      </c>
      <c r="S8" s="54">
        <v>173</v>
      </c>
      <c r="T8" s="41">
        <v>0</v>
      </c>
      <c r="U8" s="40">
        <f>SUM(Q8:T8)</f>
        <v>543</v>
      </c>
    </row>
    <row r="9" spans="1:21" ht="12.75">
      <c r="A9" s="53">
        <v>6</v>
      </c>
      <c r="B9" s="16" t="s">
        <v>215</v>
      </c>
      <c r="C9" s="16">
        <v>216</v>
      </c>
      <c r="D9" s="20">
        <v>181</v>
      </c>
      <c r="E9" s="20">
        <v>196</v>
      </c>
      <c r="F9" s="20">
        <v>156</v>
      </c>
      <c r="G9" s="20">
        <v>191</v>
      </c>
      <c r="H9" s="20">
        <v>147</v>
      </c>
      <c r="I9" s="27">
        <v>0</v>
      </c>
      <c r="J9" s="40">
        <f t="shared" si="0"/>
        <v>1087</v>
      </c>
      <c r="K9" s="42">
        <v>10</v>
      </c>
      <c r="L9" s="54">
        <v>167</v>
      </c>
      <c r="M9" s="54">
        <v>182</v>
      </c>
      <c r="N9" s="41">
        <v>0</v>
      </c>
      <c r="O9" s="40">
        <f t="shared" si="3"/>
        <v>349</v>
      </c>
      <c r="P9" s="42">
        <v>2</v>
      </c>
      <c r="Q9" s="54">
        <v>179</v>
      </c>
      <c r="R9" s="54">
        <v>183</v>
      </c>
      <c r="S9" s="54">
        <v>153</v>
      </c>
      <c r="T9" s="41">
        <v>0</v>
      </c>
      <c r="U9" s="40">
        <f t="shared" si="2"/>
        <v>515</v>
      </c>
    </row>
    <row r="10" spans="1:21" ht="12.75">
      <c r="A10" s="53">
        <v>7</v>
      </c>
      <c r="B10" s="16" t="s">
        <v>219</v>
      </c>
      <c r="C10" s="19">
        <v>174</v>
      </c>
      <c r="D10" s="20">
        <v>185</v>
      </c>
      <c r="E10" s="20">
        <v>153</v>
      </c>
      <c r="F10" s="20">
        <v>170</v>
      </c>
      <c r="G10" s="20">
        <v>195</v>
      </c>
      <c r="H10" s="20">
        <v>195</v>
      </c>
      <c r="I10" s="27">
        <v>0</v>
      </c>
      <c r="J10" s="40">
        <f t="shared" si="0"/>
        <v>1072</v>
      </c>
      <c r="K10" s="42">
        <v>12</v>
      </c>
      <c r="L10" s="54">
        <v>182</v>
      </c>
      <c r="M10" s="54">
        <v>150</v>
      </c>
      <c r="N10" s="41">
        <v>0</v>
      </c>
      <c r="O10" s="40">
        <f t="shared" si="3"/>
        <v>332</v>
      </c>
      <c r="P10" s="42">
        <v>4</v>
      </c>
      <c r="Q10" s="54">
        <v>171</v>
      </c>
      <c r="R10" s="54">
        <v>166</v>
      </c>
      <c r="S10" s="54">
        <v>161</v>
      </c>
      <c r="T10" s="41">
        <v>0</v>
      </c>
      <c r="U10" s="40">
        <f t="shared" si="2"/>
        <v>498</v>
      </c>
    </row>
    <row r="11" spans="1:21" ht="12.75">
      <c r="A11" s="53">
        <v>8</v>
      </c>
      <c r="B11" s="16" t="s">
        <v>221</v>
      </c>
      <c r="C11" s="19">
        <v>152</v>
      </c>
      <c r="D11" s="20">
        <v>168</v>
      </c>
      <c r="E11" s="20">
        <v>143</v>
      </c>
      <c r="F11" s="20">
        <v>137</v>
      </c>
      <c r="G11" s="20">
        <v>167</v>
      </c>
      <c r="H11" s="71">
        <v>211</v>
      </c>
      <c r="I11" s="27">
        <v>42</v>
      </c>
      <c r="J11" s="40">
        <f t="shared" si="0"/>
        <v>1020</v>
      </c>
      <c r="K11" s="42">
        <v>17</v>
      </c>
      <c r="L11" s="54">
        <v>168</v>
      </c>
      <c r="M11" s="54">
        <v>154</v>
      </c>
      <c r="N11" s="41">
        <v>14</v>
      </c>
      <c r="O11" s="40">
        <f t="shared" si="3"/>
        <v>336</v>
      </c>
      <c r="P11" s="42">
        <v>9</v>
      </c>
      <c r="Q11" s="54">
        <v>139</v>
      </c>
      <c r="R11" s="54">
        <v>164</v>
      </c>
      <c r="S11" s="54">
        <v>162</v>
      </c>
      <c r="T11" s="41">
        <v>21</v>
      </c>
      <c r="U11" s="40">
        <f t="shared" si="2"/>
        <v>486</v>
      </c>
    </row>
    <row r="12" spans="1:21" ht="12.75">
      <c r="A12" s="53">
        <v>9</v>
      </c>
      <c r="B12" s="16" t="s">
        <v>218</v>
      </c>
      <c r="C12" s="19">
        <v>196</v>
      </c>
      <c r="D12" s="20">
        <v>186</v>
      </c>
      <c r="E12" s="20">
        <v>179</v>
      </c>
      <c r="F12" s="20">
        <v>166</v>
      </c>
      <c r="G12" s="20">
        <v>167</v>
      </c>
      <c r="H12" s="20">
        <v>190</v>
      </c>
      <c r="I12" s="27">
        <v>0</v>
      </c>
      <c r="J12" s="40">
        <f t="shared" si="0"/>
        <v>1084</v>
      </c>
      <c r="K12" s="42">
        <v>11</v>
      </c>
      <c r="L12" s="54">
        <v>182</v>
      </c>
      <c r="M12" s="54">
        <v>180</v>
      </c>
      <c r="N12" s="41">
        <v>0</v>
      </c>
      <c r="O12" s="40">
        <f>SUM(L12:N12)</f>
        <v>362</v>
      </c>
      <c r="P12" s="42">
        <v>3</v>
      </c>
      <c r="Q12" s="54">
        <v>170</v>
      </c>
      <c r="R12" s="54">
        <v>157</v>
      </c>
      <c r="S12" s="54">
        <v>156</v>
      </c>
      <c r="T12" s="41">
        <v>0</v>
      </c>
      <c r="U12" s="40">
        <f t="shared" si="2"/>
        <v>483</v>
      </c>
    </row>
    <row r="13" spans="1:21" ht="12.75">
      <c r="A13" s="53">
        <v>10</v>
      </c>
      <c r="B13" s="17" t="s">
        <v>213</v>
      </c>
      <c r="C13" s="19">
        <v>188</v>
      </c>
      <c r="D13" s="20">
        <v>174</v>
      </c>
      <c r="E13" s="25">
        <v>237</v>
      </c>
      <c r="F13" s="25">
        <v>206</v>
      </c>
      <c r="G13" s="20">
        <v>183</v>
      </c>
      <c r="H13" s="20">
        <v>183</v>
      </c>
      <c r="I13" s="26">
        <v>0</v>
      </c>
      <c r="J13" s="40">
        <f t="shared" si="0"/>
        <v>1171</v>
      </c>
      <c r="K13" s="42">
        <v>2</v>
      </c>
      <c r="L13" s="54"/>
      <c r="M13" s="54"/>
      <c r="N13" s="41"/>
      <c r="O13" s="40">
        <f t="shared" si="1"/>
        <v>0</v>
      </c>
      <c r="P13" s="42"/>
      <c r="Q13" s="54">
        <v>144</v>
      </c>
      <c r="R13" s="54">
        <v>179</v>
      </c>
      <c r="S13" s="54">
        <v>141</v>
      </c>
      <c r="T13" s="41">
        <v>0</v>
      </c>
      <c r="U13" s="40">
        <f>SUM(Q13:T13)</f>
        <v>464</v>
      </c>
    </row>
    <row r="14" spans="1:21" ht="12.75">
      <c r="A14" s="53">
        <v>11</v>
      </c>
      <c r="B14" s="16" t="s">
        <v>237</v>
      </c>
      <c r="C14" s="19">
        <v>188</v>
      </c>
      <c r="D14" s="25">
        <v>203</v>
      </c>
      <c r="E14" s="25">
        <v>207</v>
      </c>
      <c r="F14" s="25">
        <v>209</v>
      </c>
      <c r="G14" s="20">
        <v>193</v>
      </c>
      <c r="H14" s="20">
        <v>158</v>
      </c>
      <c r="I14" s="27">
        <v>0</v>
      </c>
      <c r="J14" s="40">
        <f t="shared" si="0"/>
        <v>1158</v>
      </c>
      <c r="K14" s="42">
        <v>4</v>
      </c>
      <c r="L14" s="54"/>
      <c r="M14" s="54"/>
      <c r="N14" s="41"/>
      <c r="O14" s="40">
        <f t="shared" si="1"/>
        <v>0</v>
      </c>
      <c r="P14" s="42"/>
      <c r="Q14" s="54">
        <v>140</v>
      </c>
      <c r="R14" s="54">
        <v>170</v>
      </c>
      <c r="S14" s="54">
        <v>150</v>
      </c>
      <c r="T14" s="41">
        <v>0</v>
      </c>
      <c r="U14" s="40">
        <f t="shared" si="2"/>
        <v>460</v>
      </c>
    </row>
    <row r="15" spans="1:21" ht="12.75">
      <c r="A15" s="53">
        <v>12</v>
      </c>
      <c r="B15" s="16" t="s">
        <v>202</v>
      </c>
      <c r="C15" s="19">
        <v>165</v>
      </c>
      <c r="D15" s="20">
        <v>186</v>
      </c>
      <c r="E15" s="20">
        <v>188</v>
      </c>
      <c r="F15" s="20">
        <v>178</v>
      </c>
      <c r="G15" s="25">
        <v>219</v>
      </c>
      <c r="H15" s="20">
        <v>163</v>
      </c>
      <c r="I15" s="27">
        <v>0</v>
      </c>
      <c r="J15" s="40">
        <f t="shared" si="0"/>
        <v>1099</v>
      </c>
      <c r="K15" s="42">
        <v>8</v>
      </c>
      <c r="L15" s="54"/>
      <c r="M15" s="54"/>
      <c r="N15" s="41"/>
      <c r="O15" s="40">
        <f t="shared" si="1"/>
        <v>0</v>
      </c>
      <c r="P15" s="42"/>
      <c r="Q15" s="54">
        <v>145</v>
      </c>
      <c r="R15" s="54">
        <v>155</v>
      </c>
      <c r="S15" s="54">
        <v>153</v>
      </c>
      <c r="T15" s="41">
        <v>0</v>
      </c>
      <c r="U15" s="40">
        <f t="shared" si="2"/>
        <v>453</v>
      </c>
    </row>
    <row r="16" spans="1:21" ht="12.75">
      <c r="A16" s="53">
        <v>13</v>
      </c>
      <c r="B16" s="16" t="s">
        <v>211</v>
      </c>
      <c r="C16" s="19">
        <v>199</v>
      </c>
      <c r="D16" s="25">
        <v>203</v>
      </c>
      <c r="E16" s="20">
        <v>167</v>
      </c>
      <c r="F16" s="25">
        <v>209</v>
      </c>
      <c r="G16" s="20">
        <v>152</v>
      </c>
      <c r="H16" s="20">
        <v>167</v>
      </c>
      <c r="I16" s="27">
        <v>0</v>
      </c>
      <c r="J16" s="40">
        <f t="shared" si="0"/>
        <v>1097</v>
      </c>
      <c r="K16" s="42">
        <v>9</v>
      </c>
      <c r="L16" s="54">
        <v>211</v>
      </c>
      <c r="M16" s="54">
        <v>168</v>
      </c>
      <c r="N16" s="41">
        <v>0</v>
      </c>
      <c r="O16" s="40">
        <f t="shared" si="1"/>
        <v>379</v>
      </c>
      <c r="P16" s="42">
        <v>1</v>
      </c>
      <c r="Q16" s="54">
        <v>171</v>
      </c>
      <c r="R16" s="54">
        <v>141</v>
      </c>
      <c r="S16" s="54">
        <v>136</v>
      </c>
      <c r="T16" s="41">
        <v>0</v>
      </c>
      <c r="U16" s="40">
        <f t="shared" si="2"/>
        <v>448</v>
      </c>
    </row>
    <row r="17" spans="1:21" ht="12.75">
      <c r="A17" s="53">
        <v>14</v>
      </c>
      <c r="B17" s="16" t="s">
        <v>220</v>
      </c>
      <c r="C17" s="16">
        <v>212</v>
      </c>
      <c r="D17" s="20">
        <v>182</v>
      </c>
      <c r="E17" s="20">
        <v>169</v>
      </c>
      <c r="F17" s="25">
        <v>226</v>
      </c>
      <c r="G17" s="25">
        <v>201</v>
      </c>
      <c r="H17" s="20">
        <v>176</v>
      </c>
      <c r="I17" s="27">
        <v>0</v>
      </c>
      <c r="J17" s="40">
        <f t="shared" si="0"/>
        <v>1166</v>
      </c>
      <c r="K17" s="42">
        <v>3</v>
      </c>
      <c r="L17" s="54"/>
      <c r="M17" s="54"/>
      <c r="N17" s="41"/>
      <c r="O17" s="40">
        <f t="shared" si="1"/>
        <v>0</v>
      </c>
      <c r="P17" s="42"/>
      <c r="Q17" s="54">
        <v>137</v>
      </c>
      <c r="R17" s="54">
        <v>161</v>
      </c>
      <c r="S17" s="54">
        <v>146</v>
      </c>
      <c r="T17" s="41">
        <v>0</v>
      </c>
      <c r="U17" s="40">
        <f t="shared" si="2"/>
        <v>444</v>
      </c>
    </row>
    <row r="18" spans="1:21" ht="12.75">
      <c r="A18" s="53">
        <v>15</v>
      </c>
      <c r="B18" s="16" t="s">
        <v>205</v>
      </c>
      <c r="C18" s="19">
        <v>183</v>
      </c>
      <c r="D18" s="20">
        <v>176</v>
      </c>
      <c r="E18" s="20">
        <v>181</v>
      </c>
      <c r="F18" s="20">
        <v>155</v>
      </c>
      <c r="G18" s="20">
        <v>184</v>
      </c>
      <c r="H18" s="25">
        <v>236</v>
      </c>
      <c r="I18" s="27">
        <v>0</v>
      </c>
      <c r="J18" s="40">
        <f t="shared" si="0"/>
        <v>1115</v>
      </c>
      <c r="K18" s="42">
        <v>6</v>
      </c>
      <c r="L18" s="54"/>
      <c r="M18" s="54"/>
      <c r="N18" s="41"/>
      <c r="O18" s="40">
        <f t="shared" si="1"/>
        <v>0</v>
      </c>
      <c r="P18" s="42"/>
      <c r="Q18" s="54">
        <v>140</v>
      </c>
      <c r="R18" s="54">
        <v>156</v>
      </c>
      <c r="S18" s="54">
        <v>147</v>
      </c>
      <c r="T18" s="41">
        <v>0</v>
      </c>
      <c r="U18" s="40">
        <f t="shared" si="2"/>
        <v>443</v>
      </c>
    </row>
    <row r="19" spans="1:21" ht="12.75">
      <c r="A19" s="53">
        <v>16</v>
      </c>
      <c r="B19" s="16" t="s">
        <v>216</v>
      </c>
      <c r="C19" s="16">
        <v>212</v>
      </c>
      <c r="D19" s="25">
        <v>203</v>
      </c>
      <c r="E19" s="25">
        <v>215</v>
      </c>
      <c r="F19" s="20">
        <v>169</v>
      </c>
      <c r="G19" s="20">
        <v>158</v>
      </c>
      <c r="H19" s="20">
        <v>162</v>
      </c>
      <c r="I19" s="27">
        <v>0</v>
      </c>
      <c r="J19" s="40">
        <f t="shared" si="0"/>
        <v>1119</v>
      </c>
      <c r="K19" s="42">
        <v>5</v>
      </c>
      <c r="L19" s="54"/>
      <c r="M19" s="54"/>
      <c r="N19" s="41"/>
      <c r="O19" s="40">
        <f t="shared" si="1"/>
        <v>0</v>
      </c>
      <c r="P19" s="42"/>
      <c r="Q19" s="54">
        <v>152</v>
      </c>
      <c r="R19" s="54">
        <v>155</v>
      </c>
      <c r="S19" s="54">
        <v>132</v>
      </c>
      <c r="T19" s="41">
        <v>0</v>
      </c>
      <c r="U19" s="40">
        <f t="shared" si="2"/>
        <v>439</v>
      </c>
    </row>
    <row r="20" spans="1:21" ht="12.75">
      <c r="A20" s="53">
        <v>17</v>
      </c>
      <c r="B20" s="16" t="s">
        <v>231</v>
      </c>
      <c r="C20" s="19">
        <v>165</v>
      </c>
      <c r="D20" s="20">
        <v>134</v>
      </c>
      <c r="E20" s="20">
        <v>180</v>
      </c>
      <c r="F20" s="20">
        <v>158</v>
      </c>
      <c r="G20" s="25">
        <v>203</v>
      </c>
      <c r="H20" s="20">
        <v>171</v>
      </c>
      <c r="I20" s="27">
        <v>0</v>
      </c>
      <c r="J20" s="40">
        <f t="shared" si="0"/>
        <v>1011</v>
      </c>
      <c r="K20" s="42">
        <v>20</v>
      </c>
      <c r="L20" s="54">
        <v>161</v>
      </c>
      <c r="M20" s="54">
        <v>150</v>
      </c>
      <c r="N20" s="41">
        <v>0</v>
      </c>
      <c r="O20" s="40">
        <f t="shared" si="1"/>
        <v>311</v>
      </c>
      <c r="P20" s="42">
        <v>12</v>
      </c>
      <c r="Q20" s="41"/>
      <c r="R20" s="41"/>
      <c r="S20" s="41"/>
      <c r="T20" s="41"/>
      <c r="U20" s="40"/>
    </row>
    <row r="21" spans="1:21" ht="12.75">
      <c r="A21" s="53">
        <v>18</v>
      </c>
      <c r="B21" s="16" t="s">
        <v>209</v>
      </c>
      <c r="C21" s="19">
        <v>151</v>
      </c>
      <c r="D21" s="20">
        <v>182</v>
      </c>
      <c r="E21" s="20">
        <v>127</v>
      </c>
      <c r="F21" s="20">
        <v>170</v>
      </c>
      <c r="G21" s="20">
        <v>178</v>
      </c>
      <c r="H21" s="20">
        <v>167</v>
      </c>
      <c r="I21" s="27">
        <v>0</v>
      </c>
      <c r="J21" s="40">
        <f t="shared" si="0"/>
        <v>975</v>
      </c>
      <c r="K21" s="42">
        <v>24</v>
      </c>
      <c r="L21" s="54">
        <v>134</v>
      </c>
      <c r="M21" s="54">
        <v>175</v>
      </c>
      <c r="N21" s="41">
        <v>0</v>
      </c>
      <c r="O21" s="40">
        <f t="shared" si="1"/>
        <v>309</v>
      </c>
      <c r="P21" s="42">
        <v>16</v>
      </c>
      <c r="Q21" s="41"/>
      <c r="R21" s="41"/>
      <c r="S21" s="41"/>
      <c r="T21" s="41"/>
      <c r="U21" s="40"/>
    </row>
    <row r="22" spans="1:21" ht="12.75">
      <c r="A22" s="53">
        <v>19</v>
      </c>
      <c r="B22" s="16" t="s">
        <v>225</v>
      </c>
      <c r="C22" s="19">
        <v>178</v>
      </c>
      <c r="D22" s="20">
        <v>177</v>
      </c>
      <c r="E22" s="20">
        <v>137</v>
      </c>
      <c r="F22" s="20">
        <v>155</v>
      </c>
      <c r="G22" s="20">
        <v>162</v>
      </c>
      <c r="H22" s="20">
        <v>164</v>
      </c>
      <c r="I22" s="27">
        <v>42</v>
      </c>
      <c r="J22" s="40">
        <f t="shared" si="0"/>
        <v>1015</v>
      </c>
      <c r="K22" s="42">
        <v>18</v>
      </c>
      <c r="L22" s="54">
        <v>142</v>
      </c>
      <c r="M22" s="54">
        <v>146</v>
      </c>
      <c r="N22" s="41">
        <v>14</v>
      </c>
      <c r="O22" s="40">
        <f t="shared" si="1"/>
        <v>302</v>
      </c>
      <c r="P22" s="42">
        <v>10</v>
      </c>
      <c r="Q22" s="41"/>
      <c r="R22" s="41"/>
      <c r="S22" s="41"/>
      <c r="T22" s="41"/>
      <c r="U22" s="40"/>
    </row>
    <row r="23" spans="1:21" ht="12.75">
      <c r="A23" s="53">
        <v>20</v>
      </c>
      <c r="B23" s="16" t="s">
        <v>229</v>
      </c>
      <c r="C23" s="19">
        <v>143</v>
      </c>
      <c r="D23" s="20">
        <v>191</v>
      </c>
      <c r="E23" s="25">
        <v>202</v>
      </c>
      <c r="F23" s="20">
        <v>138</v>
      </c>
      <c r="G23" s="20">
        <v>187</v>
      </c>
      <c r="H23" s="20">
        <v>159</v>
      </c>
      <c r="I23" s="27">
        <v>0</v>
      </c>
      <c r="J23" s="40">
        <f t="shared" si="0"/>
        <v>1020</v>
      </c>
      <c r="K23" s="42">
        <v>16</v>
      </c>
      <c r="L23" s="54">
        <v>154</v>
      </c>
      <c r="M23" s="54">
        <v>139</v>
      </c>
      <c r="N23" s="41">
        <v>0</v>
      </c>
      <c r="O23" s="40">
        <f t="shared" si="1"/>
        <v>293</v>
      </c>
      <c r="P23" s="42">
        <v>8</v>
      </c>
      <c r="Q23" s="41"/>
      <c r="R23" s="41"/>
      <c r="S23" s="41"/>
      <c r="T23" s="41"/>
      <c r="U23" s="40"/>
    </row>
    <row r="24" spans="1:21" ht="12.75">
      <c r="A24" s="53">
        <v>21</v>
      </c>
      <c r="B24" s="16" t="s">
        <v>238</v>
      </c>
      <c r="C24" s="19">
        <v>148</v>
      </c>
      <c r="D24" s="25">
        <v>210</v>
      </c>
      <c r="E24" s="20">
        <v>187</v>
      </c>
      <c r="F24" s="20">
        <v>146</v>
      </c>
      <c r="G24" s="20">
        <v>174</v>
      </c>
      <c r="H24" s="20">
        <v>146</v>
      </c>
      <c r="I24" s="27">
        <v>0</v>
      </c>
      <c r="J24" s="40">
        <f>SUM(C24:I24)</f>
        <v>1011</v>
      </c>
      <c r="K24" s="42">
        <v>19</v>
      </c>
      <c r="L24" s="54">
        <v>131</v>
      </c>
      <c r="M24" s="54">
        <v>147</v>
      </c>
      <c r="N24" s="41">
        <v>0</v>
      </c>
      <c r="O24" s="40">
        <f>SUM(L24:N24)</f>
        <v>278</v>
      </c>
      <c r="P24" s="42">
        <v>11</v>
      </c>
      <c r="Q24" s="41"/>
      <c r="R24" s="41"/>
      <c r="S24" s="41"/>
      <c r="T24" s="41"/>
      <c r="U24" s="40"/>
    </row>
    <row r="25" spans="1:21" ht="12.75">
      <c r="A25" s="53">
        <v>22</v>
      </c>
      <c r="B25" s="16" t="s">
        <v>207</v>
      </c>
      <c r="C25" s="19">
        <v>160</v>
      </c>
      <c r="D25" s="20">
        <v>191</v>
      </c>
      <c r="E25" s="20">
        <v>140</v>
      </c>
      <c r="F25" s="20">
        <v>149</v>
      </c>
      <c r="G25" s="20">
        <v>181</v>
      </c>
      <c r="H25" s="20">
        <v>179</v>
      </c>
      <c r="I25" s="27">
        <v>0</v>
      </c>
      <c r="J25" s="40">
        <f t="shared" si="0"/>
        <v>1000</v>
      </c>
      <c r="K25" s="42">
        <v>21</v>
      </c>
      <c r="L25" s="54">
        <v>121</v>
      </c>
      <c r="M25" s="54">
        <v>155</v>
      </c>
      <c r="N25" s="41">
        <v>0</v>
      </c>
      <c r="O25" s="40">
        <f t="shared" si="1"/>
        <v>276</v>
      </c>
      <c r="P25" s="42">
        <v>13</v>
      </c>
      <c r="Q25" s="41"/>
      <c r="R25" s="41"/>
      <c r="S25" s="41"/>
      <c r="T25" s="41"/>
      <c r="U25" s="40"/>
    </row>
    <row r="26" spans="1:21" ht="12.75">
      <c r="A26" s="53">
        <v>23</v>
      </c>
      <c r="B26" s="17" t="s">
        <v>228</v>
      </c>
      <c r="C26" s="19">
        <v>155</v>
      </c>
      <c r="D26" s="20">
        <v>168</v>
      </c>
      <c r="E26" s="20">
        <v>148</v>
      </c>
      <c r="F26" s="20">
        <v>178</v>
      </c>
      <c r="G26" s="20">
        <v>195</v>
      </c>
      <c r="H26" s="25">
        <v>212</v>
      </c>
      <c r="I26" s="27">
        <v>0</v>
      </c>
      <c r="J26" s="40">
        <f t="shared" si="0"/>
        <v>1056</v>
      </c>
      <c r="K26" s="42">
        <v>14</v>
      </c>
      <c r="L26" s="54">
        <v>154</v>
      </c>
      <c r="M26" s="54">
        <v>120</v>
      </c>
      <c r="N26" s="41">
        <v>0</v>
      </c>
      <c r="O26" s="40">
        <f t="shared" si="1"/>
        <v>274</v>
      </c>
      <c r="P26" s="42">
        <v>6</v>
      </c>
      <c r="Q26" s="41"/>
      <c r="R26" s="41"/>
      <c r="S26" s="41"/>
      <c r="T26" s="41"/>
      <c r="U26" s="40"/>
    </row>
    <row r="27" spans="1:21" ht="12.75">
      <c r="A27" s="53">
        <v>24</v>
      </c>
      <c r="B27" s="18" t="s">
        <v>208</v>
      </c>
      <c r="C27" s="19">
        <v>158</v>
      </c>
      <c r="D27" s="20">
        <v>158</v>
      </c>
      <c r="E27" s="20">
        <v>156</v>
      </c>
      <c r="F27" s="20">
        <v>143</v>
      </c>
      <c r="G27" s="20">
        <v>165</v>
      </c>
      <c r="H27" s="20">
        <v>174</v>
      </c>
      <c r="I27" s="27">
        <v>42</v>
      </c>
      <c r="J27" s="40">
        <f t="shared" si="0"/>
        <v>996</v>
      </c>
      <c r="K27" s="42">
        <v>23</v>
      </c>
      <c r="L27" s="54">
        <v>132</v>
      </c>
      <c r="M27" s="54">
        <v>123</v>
      </c>
      <c r="N27" s="41">
        <v>14</v>
      </c>
      <c r="O27" s="40">
        <f t="shared" si="1"/>
        <v>269</v>
      </c>
      <c r="P27" s="43">
        <v>15</v>
      </c>
      <c r="Q27" s="41"/>
      <c r="R27" s="41"/>
      <c r="S27" s="41"/>
      <c r="T27" s="41"/>
      <c r="U27" s="40"/>
    </row>
    <row r="28" spans="1:21" ht="12.75">
      <c r="A28" s="53">
        <v>25</v>
      </c>
      <c r="B28" s="17" t="s">
        <v>214</v>
      </c>
      <c r="C28" s="22">
        <v>159</v>
      </c>
      <c r="D28" s="21">
        <v>129</v>
      </c>
      <c r="E28" s="67">
        <v>212</v>
      </c>
      <c r="F28" s="21">
        <v>155</v>
      </c>
      <c r="G28" s="21">
        <v>168</v>
      </c>
      <c r="H28" s="21">
        <v>146</v>
      </c>
      <c r="I28" s="26">
        <v>0</v>
      </c>
      <c r="J28" s="40">
        <f t="shared" si="0"/>
        <v>969</v>
      </c>
      <c r="K28" s="42">
        <v>25</v>
      </c>
      <c r="L28" s="41"/>
      <c r="M28" s="41"/>
      <c r="N28" s="41"/>
      <c r="O28" s="40"/>
      <c r="P28" s="59"/>
      <c r="Q28" s="41"/>
      <c r="R28" s="41"/>
      <c r="S28" s="41"/>
      <c r="T28" s="41"/>
      <c r="U28" s="40"/>
    </row>
    <row r="29" spans="1:21" ht="12.75">
      <c r="A29" s="53">
        <v>26</v>
      </c>
      <c r="B29" s="16" t="s">
        <v>224</v>
      </c>
      <c r="C29" s="19">
        <v>148</v>
      </c>
      <c r="D29" s="20">
        <v>180</v>
      </c>
      <c r="E29" s="20">
        <v>168</v>
      </c>
      <c r="F29" s="20">
        <v>164</v>
      </c>
      <c r="G29" s="20">
        <v>170</v>
      </c>
      <c r="H29" s="20">
        <v>131</v>
      </c>
      <c r="I29" s="27">
        <v>0</v>
      </c>
      <c r="J29" s="74">
        <f t="shared" si="0"/>
        <v>961</v>
      </c>
      <c r="K29" s="42">
        <v>26</v>
      </c>
      <c r="L29" s="41"/>
      <c r="M29" s="41"/>
      <c r="N29" s="41"/>
      <c r="O29" s="40"/>
      <c r="P29" s="40"/>
      <c r="Q29" s="41"/>
      <c r="R29" s="41"/>
      <c r="S29" s="41"/>
      <c r="T29" s="41"/>
      <c r="U29" s="40"/>
    </row>
    <row r="30" spans="1:21" ht="12.75">
      <c r="A30" s="53">
        <v>27</v>
      </c>
      <c r="B30" s="16" t="s">
        <v>217</v>
      </c>
      <c r="C30" s="19">
        <v>161</v>
      </c>
      <c r="D30" s="20">
        <v>180</v>
      </c>
      <c r="E30" s="20">
        <v>133</v>
      </c>
      <c r="F30" s="20">
        <v>149</v>
      </c>
      <c r="G30" s="20">
        <v>186</v>
      </c>
      <c r="H30" s="20">
        <v>138</v>
      </c>
      <c r="I30" s="27">
        <v>0</v>
      </c>
      <c r="J30" s="40">
        <f t="shared" si="0"/>
        <v>947</v>
      </c>
      <c r="K30" s="42">
        <v>27</v>
      </c>
      <c r="L30" s="41"/>
      <c r="M30" s="41"/>
      <c r="N30" s="41"/>
      <c r="O30" s="40"/>
      <c r="P30" s="40"/>
      <c r="Q30" s="41"/>
      <c r="R30" s="41"/>
      <c r="S30" s="41"/>
      <c r="T30" s="41"/>
      <c r="U30" s="40"/>
    </row>
    <row r="31" spans="1:21" ht="12.75">
      <c r="A31" s="53">
        <v>28</v>
      </c>
      <c r="B31" s="16" t="s">
        <v>222</v>
      </c>
      <c r="C31" s="19">
        <v>108</v>
      </c>
      <c r="D31" s="25">
        <v>211</v>
      </c>
      <c r="E31" s="20">
        <v>124</v>
      </c>
      <c r="F31" s="20">
        <v>176</v>
      </c>
      <c r="G31" s="20">
        <v>159</v>
      </c>
      <c r="H31" s="20">
        <v>147</v>
      </c>
      <c r="I31" s="27">
        <v>0</v>
      </c>
      <c r="J31" s="40">
        <f t="shared" si="0"/>
        <v>925</v>
      </c>
      <c r="K31" s="42">
        <v>28</v>
      </c>
      <c r="L31" s="41"/>
      <c r="M31" s="41"/>
      <c r="N31" s="41"/>
      <c r="O31" s="40"/>
      <c r="P31" s="40"/>
      <c r="Q31" s="41"/>
      <c r="R31" s="41"/>
      <c r="S31" s="41"/>
      <c r="T31" s="41"/>
      <c r="U31" s="40"/>
    </row>
    <row r="32" spans="1:21" ht="12.75">
      <c r="A32" s="53">
        <v>29</v>
      </c>
      <c r="B32" s="16" t="s">
        <v>232</v>
      </c>
      <c r="C32" s="19">
        <v>134</v>
      </c>
      <c r="D32" s="20">
        <v>131</v>
      </c>
      <c r="E32" s="25">
        <v>200</v>
      </c>
      <c r="F32" s="20">
        <v>116</v>
      </c>
      <c r="G32" s="20">
        <v>188</v>
      </c>
      <c r="H32" s="20">
        <v>139</v>
      </c>
      <c r="I32" s="27">
        <v>0</v>
      </c>
      <c r="J32" s="40">
        <f t="shared" si="0"/>
        <v>908</v>
      </c>
      <c r="K32" s="42">
        <v>29</v>
      </c>
      <c r="L32" s="41"/>
      <c r="M32" s="41"/>
      <c r="N32" s="41"/>
      <c r="O32" s="40"/>
      <c r="P32" s="40"/>
      <c r="Q32" s="41"/>
      <c r="R32" s="41"/>
      <c r="S32" s="41"/>
      <c r="T32" s="41"/>
      <c r="U32" s="40"/>
    </row>
    <row r="33" spans="1:21" ht="12.75">
      <c r="A33" s="53">
        <v>30</v>
      </c>
      <c r="B33" s="16" t="s">
        <v>223</v>
      </c>
      <c r="C33" s="19">
        <v>123</v>
      </c>
      <c r="D33" s="20">
        <v>131</v>
      </c>
      <c r="E33" s="20">
        <v>156</v>
      </c>
      <c r="F33" s="20">
        <v>159</v>
      </c>
      <c r="G33" s="20">
        <v>165</v>
      </c>
      <c r="H33" s="20">
        <v>173</v>
      </c>
      <c r="I33" s="27">
        <v>0</v>
      </c>
      <c r="J33" s="40">
        <f t="shared" si="0"/>
        <v>907</v>
      </c>
      <c r="K33" s="42">
        <v>30</v>
      </c>
      <c r="L33" s="41"/>
      <c r="M33" s="41"/>
      <c r="N33" s="41"/>
      <c r="O33" s="40"/>
      <c r="P33" s="40"/>
      <c r="Q33" s="41"/>
      <c r="R33" s="41"/>
      <c r="S33" s="41"/>
      <c r="T33" s="41"/>
      <c r="U33" s="40"/>
    </row>
    <row r="34" spans="1:21" ht="12.75">
      <c r="A34" s="53">
        <v>31</v>
      </c>
      <c r="B34" s="16" t="s">
        <v>206</v>
      </c>
      <c r="C34" s="19">
        <v>129</v>
      </c>
      <c r="D34" s="20">
        <v>142</v>
      </c>
      <c r="E34" s="20">
        <v>139</v>
      </c>
      <c r="F34" s="20">
        <v>127</v>
      </c>
      <c r="G34" s="20">
        <v>161</v>
      </c>
      <c r="H34" s="20">
        <v>134</v>
      </c>
      <c r="I34" s="27">
        <v>42</v>
      </c>
      <c r="J34" s="40">
        <f t="shared" si="0"/>
        <v>874</v>
      </c>
      <c r="K34" s="42">
        <v>31</v>
      </c>
      <c r="L34" s="41"/>
      <c r="M34" s="41"/>
      <c r="N34" s="41"/>
      <c r="O34" s="40"/>
      <c r="P34" s="40"/>
      <c r="Q34" s="41"/>
      <c r="R34" s="41"/>
      <c r="S34" s="41"/>
      <c r="T34" s="41"/>
      <c r="U34" s="40"/>
    </row>
    <row r="35" spans="1:21" ht="12.75">
      <c r="A35" s="53">
        <v>32</v>
      </c>
      <c r="B35" s="16" t="s">
        <v>246</v>
      </c>
      <c r="C35" s="19">
        <v>114</v>
      </c>
      <c r="D35" s="20">
        <v>176</v>
      </c>
      <c r="E35" s="20">
        <v>105</v>
      </c>
      <c r="F35" s="20">
        <v>173</v>
      </c>
      <c r="G35" s="20">
        <v>120</v>
      </c>
      <c r="H35" s="20">
        <v>161</v>
      </c>
      <c r="I35" s="27">
        <v>0</v>
      </c>
      <c r="J35" s="40">
        <f t="shared" si="0"/>
        <v>849</v>
      </c>
      <c r="K35" s="42">
        <v>32</v>
      </c>
      <c r="L35" s="41"/>
      <c r="M35" s="41"/>
      <c r="N35" s="41"/>
      <c r="O35" s="40"/>
      <c r="P35" s="40"/>
      <c r="Q35" s="41"/>
      <c r="R35" s="41"/>
      <c r="S35" s="41"/>
      <c r="T35" s="41"/>
      <c r="U35" s="40"/>
    </row>
    <row r="36" spans="1:21" ht="12.75">
      <c r="A36" s="53">
        <v>33</v>
      </c>
      <c r="B36" s="75" t="s">
        <v>245</v>
      </c>
      <c r="C36" s="19">
        <v>117</v>
      </c>
      <c r="D36" s="20">
        <v>160</v>
      </c>
      <c r="E36" s="20">
        <v>141</v>
      </c>
      <c r="F36" s="20">
        <v>135</v>
      </c>
      <c r="G36" s="20">
        <v>150</v>
      </c>
      <c r="H36" s="20">
        <v>138</v>
      </c>
      <c r="I36" s="27">
        <v>0</v>
      </c>
      <c r="J36" s="40">
        <f t="shared" si="0"/>
        <v>841</v>
      </c>
      <c r="K36" s="42">
        <v>33</v>
      </c>
      <c r="L36" s="41"/>
      <c r="M36" s="41"/>
      <c r="N36" s="41"/>
      <c r="O36" s="40"/>
      <c r="P36" s="40"/>
      <c r="Q36" s="41"/>
      <c r="R36" s="41"/>
      <c r="S36" s="41"/>
      <c r="T36" s="41"/>
      <c r="U36" s="40"/>
    </row>
    <row r="37" spans="1:21" ht="12.75">
      <c r="A37" s="53">
        <v>34</v>
      </c>
      <c r="B37" s="33" t="s">
        <v>249</v>
      </c>
      <c r="C37" s="19">
        <v>124</v>
      </c>
      <c r="D37" s="20">
        <v>118</v>
      </c>
      <c r="E37" s="20">
        <v>132</v>
      </c>
      <c r="F37" s="20">
        <v>142</v>
      </c>
      <c r="G37" s="20">
        <v>167</v>
      </c>
      <c r="H37" s="20">
        <v>146</v>
      </c>
      <c r="I37" s="27">
        <v>0</v>
      </c>
      <c r="J37" s="40">
        <f t="shared" si="0"/>
        <v>829</v>
      </c>
      <c r="K37" s="42">
        <v>34</v>
      </c>
      <c r="L37" s="41"/>
      <c r="M37" s="41"/>
      <c r="N37" s="41"/>
      <c r="O37" s="40"/>
      <c r="P37" s="40"/>
      <c r="Q37" s="41"/>
      <c r="R37" s="41"/>
      <c r="S37" s="41"/>
      <c r="T37" s="41"/>
      <c r="U37" s="40"/>
    </row>
    <row r="38" spans="1:21" ht="12.75">
      <c r="A38" s="53">
        <v>35</v>
      </c>
      <c r="B38" s="17" t="s">
        <v>230</v>
      </c>
      <c r="C38" s="19">
        <v>160</v>
      </c>
      <c r="D38" s="20">
        <v>109</v>
      </c>
      <c r="E38" s="20">
        <v>105</v>
      </c>
      <c r="F38" s="20">
        <v>159</v>
      </c>
      <c r="G38" s="20">
        <v>159</v>
      </c>
      <c r="H38" s="20">
        <v>132</v>
      </c>
      <c r="I38" s="27">
        <v>0</v>
      </c>
      <c r="J38" s="40">
        <f>SUM(C38:I38)</f>
        <v>824</v>
      </c>
      <c r="K38" s="42">
        <v>35</v>
      </c>
      <c r="L38" s="41"/>
      <c r="M38" s="41"/>
      <c r="N38" s="41"/>
      <c r="O38" s="40"/>
      <c r="P38" s="59"/>
      <c r="Q38" s="41"/>
      <c r="R38" s="41"/>
      <c r="S38" s="41"/>
      <c r="T38" s="41"/>
      <c r="U38" s="40"/>
    </row>
    <row r="39" spans="1:21" ht="12.75">
      <c r="A39" s="53">
        <v>36</v>
      </c>
      <c r="B39" s="17" t="s">
        <v>251</v>
      </c>
      <c r="C39" s="19">
        <v>123</v>
      </c>
      <c r="D39" s="20">
        <v>141</v>
      </c>
      <c r="E39" s="20">
        <v>139</v>
      </c>
      <c r="F39" s="20">
        <v>142</v>
      </c>
      <c r="G39" s="20">
        <v>109</v>
      </c>
      <c r="H39" s="20">
        <v>121</v>
      </c>
      <c r="I39" s="27">
        <v>42</v>
      </c>
      <c r="J39" s="40">
        <f>SUM(C39:I39)</f>
        <v>817</v>
      </c>
      <c r="K39" s="42">
        <v>36</v>
      </c>
      <c r="L39" s="41"/>
      <c r="M39" s="41"/>
      <c r="N39" s="41"/>
      <c r="O39" s="40"/>
      <c r="P39" s="40"/>
      <c r="Q39" s="41"/>
      <c r="R39" s="41"/>
      <c r="S39" s="41"/>
      <c r="T39" s="41"/>
      <c r="U39" s="40"/>
    </row>
    <row r="40" spans="1:21" ht="12.75">
      <c r="A40" s="53">
        <v>37</v>
      </c>
      <c r="B40" s="17" t="s">
        <v>247</v>
      </c>
      <c r="C40" s="19">
        <v>104</v>
      </c>
      <c r="D40" s="20">
        <v>131</v>
      </c>
      <c r="E40" s="20">
        <v>138</v>
      </c>
      <c r="F40" s="20">
        <v>117</v>
      </c>
      <c r="G40" s="20">
        <v>127</v>
      </c>
      <c r="H40" s="20">
        <v>145</v>
      </c>
      <c r="I40" s="27">
        <v>42</v>
      </c>
      <c r="J40" s="40">
        <f>SUM(C40:I40)</f>
        <v>804</v>
      </c>
      <c r="K40" s="42">
        <v>37</v>
      </c>
      <c r="L40" s="41"/>
      <c r="M40" s="41"/>
      <c r="N40" s="41"/>
      <c r="O40" s="40"/>
      <c r="P40" s="40"/>
      <c r="Q40" s="41"/>
      <c r="R40" s="41"/>
      <c r="S40" s="41"/>
      <c r="T40" s="41"/>
      <c r="U40" s="40"/>
    </row>
    <row r="41" spans="1:21" ht="12.75">
      <c r="A41" s="53">
        <v>38</v>
      </c>
      <c r="B41" s="17" t="s">
        <v>227</v>
      </c>
      <c r="C41" s="19">
        <v>141</v>
      </c>
      <c r="D41" s="20">
        <v>104</v>
      </c>
      <c r="E41" s="20">
        <v>154</v>
      </c>
      <c r="F41" s="20">
        <v>119</v>
      </c>
      <c r="G41" s="20">
        <v>136</v>
      </c>
      <c r="H41" s="20">
        <v>123</v>
      </c>
      <c r="I41" s="27">
        <v>0</v>
      </c>
      <c r="J41" s="40">
        <f>SUM(C41:I41)</f>
        <v>777</v>
      </c>
      <c r="K41" s="42">
        <v>38</v>
      </c>
      <c r="L41" s="41"/>
      <c r="M41" s="41"/>
      <c r="N41" s="41"/>
      <c r="O41" s="40"/>
      <c r="P41" s="40"/>
      <c r="Q41" s="41"/>
      <c r="R41" s="41"/>
      <c r="S41" s="41"/>
      <c r="T41" s="41"/>
      <c r="U41" s="40"/>
    </row>
    <row r="42" spans="1:21" ht="12.75">
      <c r="A42" s="53">
        <v>39</v>
      </c>
      <c r="B42" s="17" t="s">
        <v>248</v>
      </c>
      <c r="C42" s="19">
        <v>99</v>
      </c>
      <c r="D42" s="20">
        <v>82</v>
      </c>
      <c r="E42" s="20">
        <v>93</v>
      </c>
      <c r="F42" s="20">
        <v>78</v>
      </c>
      <c r="G42" s="20">
        <v>104</v>
      </c>
      <c r="H42" s="20">
        <v>149</v>
      </c>
      <c r="I42" s="27">
        <v>0</v>
      </c>
      <c r="J42" s="40">
        <f>SUM(C42:I42)</f>
        <v>605</v>
      </c>
      <c r="K42" s="42">
        <v>39</v>
      </c>
      <c r="L42" s="41"/>
      <c r="M42" s="41"/>
      <c r="N42" s="41"/>
      <c r="O42" s="40"/>
      <c r="P42" s="59"/>
      <c r="Q42" s="41"/>
      <c r="R42" s="41"/>
      <c r="S42" s="41"/>
      <c r="T42" s="41"/>
      <c r="U42" s="40"/>
    </row>
  </sheetData>
  <mergeCells count="5">
    <mergeCell ref="U2:U3"/>
    <mergeCell ref="O2:O3"/>
    <mergeCell ref="P2:P3"/>
    <mergeCell ref="J2:J3"/>
    <mergeCell ref="K2:K3"/>
  </mergeCells>
  <conditionalFormatting sqref="Q4:T42 L4:N42 C4:I42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4:U42">
    <cfRule type="expression" priority="4" dxfId="3" stopIfTrue="1">
      <formula>$BL$1=2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1:N100"/>
  <sheetViews>
    <sheetView workbookViewId="0" topLeftCell="A1">
      <selection activeCell="M101" sqref="M101"/>
    </sheetView>
  </sheetViews>
  <sheetFormatPr defaultColWidth="9.00390625" defaultRowHeight="12.75"/>
  <cols>
    <col min="1" max="1" width="10.00390625" style="0" customWidth="1"/>
    <col min="2" max="2" width="23.25390625" style="0" customWidth="1"/>
    <col min="3" max="3" width="7.25390625" style="0" customWidth="1"/>
  </cols>
  <sheetData>
    <row r="1" spans="1:14" ht="12.75">
      <c r="A1" s="79" t="s">
        <v>45</v>
      </c>
      <c r="B1" s="80"/>
      <c r="C1" s="87"/>
      <c r="D1" s="87"/>
      <c r="E1" s="87"/>
      <c r="F1" s="87"/>
      <c r="G1" s="87"/>
      <c r="H1" s="87"/>
      <c r="I1" s="88"/>
      <c r="J1" s="88"/>
      <c r="K1" s="88"/>
      <c r="L1" s="88"/>
      <c r="M1" s="87"/>
      <c r="N1" s="87"/>
    </row>
    <row r="2" spans="1:14" ht="18">
      <c r="A2" s="81" t="s">
        <v>98</v>
      </c>
      <c r="B2" s="82"/>
      <c r="C2" s="9"/>
      <c r="D2" s="9"/>
      <c r="E2" s="9"/>
      <c r="F2" s="9"/>
      <c r="G2" s="2"/>
      <c r="H2" s="2"/>
      <c r="I2" s="2"/>
      <c r="J2" s="2"/>
      <c r="K2" s="2"/>
      <c r="L2" s="2"/>
      <c r="M2" s="83" t="s">
        <v>88</v>
      </c>
      <c r="N2" s="85" t="s">
        <v>2</v>
      </c>
    </row>
    <row r="3" spans="1:14" ht="36.75" customHeight="1">
      <c r="A3" s="3" t="s">
        <v>0</v>
      </c>
      <c r="B3" s="4" t="s">
        <v>41</v>
      </c>
      <c r="C3" s="5" t="s">
        <v>78</v>
      </c>
      <c r="D3" s="6" t="s">
        <v>79</v>
      </c>
      <c r="E3" s="6" t="s">
        <v>80</v>
      </c>
      <c r="F3" s="6" t="s">
        <v>81</v>
      </c>
      <c r="G3" s="32" t="s">
        <v>82</v>
      </c>
      <c r="H3" s="32" t="s">
        <v>83</v>
      </c>
      <c r="I3" s="10" t="s">
        <v>84</v>
      </c>
      <c r="J3" s="10" t="s">
        <v>85</v>
      </c>
      <c r="K3" s="10" t="s">
        <v>86</v>
      </c>
      <c r="L3" s="10" t="s">
        <v>87</v>
      </c>
      <c r="M3" s="84"/>
      <c r="N3" s="86"/>
    </row>
    <row r="4" spans="1:14" ht="12.75">
      <c r="A4" s="7" t="s">
        <v>3</v>
      </c>
      <c r="B4" s="15" t="s">
        <v>111</v>
      </c>
      <c r="C4" s="19"/>
      <c r="D4" s="25">
        <v>21</v>
      </c>
      <c r="E4" s="25">
        <v>20</v>
      </c>
      <c r="F4" s="25">
        <v>24</v>
      </c>
      <c r="G4" s="21"/>
      <c r="H4" s="21">
        <v>12</v>
      </c>
      <c r="I4" s="67">
        <v>20</v>
      </c>
      <c r="J4" s="67">
        <v>14</v>
      </c>
      <c r="K4" s="67">
        <v>24</v>
      </c>
      <c r="L4" s="67">
        <v>22</v>
      </c>
      <c r="M4" s="8">
        <v>145</v>
      </c>
      <c r="N4" s="8" t="s">
        <v>3</v>
      </c>
    </row>
    <row r="5" spans="1:14" ht="12.75">
      <c r="A5" s="7" t="s">
        <v>4</v>
      </c>
      <c r="B5" s="16" t="s">
        <v>63</v>
      </c>
      <c r="C5" s="19"/>
      <c r="D5" s="20">
        <v>4</v>
      </c>
      <c r="E5" s="25">
        <v>15</v>
      </c>
      <c r="F5" s="25">
        <v>23</v>
      </c>
      <c r="G5" s="25">
        <v>18</v>
      </c>
      <c r="H5" s="25">
        <v>16</v>
      </c>
      <c r="I5" s="25">
        <v>21</v>
      </c>
      <c r="J5" s="25">
        <v>23</v>
      </c>
      <c r="K5" s="25">
        <v>20</v>
      </c>
      <c r="L5" s="20">
        <v>1</v>
      </c>
      <c r="M5" s="8">
        <v>136</v>
      </c>
      <c r="N5" s="8" t="s">
        <v>4</v>
      </c>
    </row>
    <row r="6" spans="1:14" ht="12.75">
      <c r="A6" s="7" t="s">
        <v>5</v>
      </c>
      <c r="B6" s="16" t="s">
        <v>65</v>
      </c>
      <c r="C6" s="16">
        <v>14</v>
      </c>
      <c r="D6" s="25">
        <v>19</v>
      </c>
      <c r="E6" s="25">
        <v>22</v>
      </c>
      <c r="F6" s="20">
        <v>6</v>
      </c>
      <c r="G6" s="25">
        <v>22</v>
      </c>
      <c r="H6" s="25">
        <v>24</v>
      </c>
      <c r="I6" s="25">
        <v>14</v>
      </c>
      <c r="J6" s="20">
        <v>13</v>
      </c>
      <c r="K6" s="25">
        <v>16</v>
      </c>
      <c r="L6" s="20">
        <v>5</v>
      </c>
      <c r="M6" s="8">
        <v>131</v>
      </c>
      <c r="N6" s="8" t="s">
        <v>5</v>
      </c>
    </row>
    <row r="7" spans="1:14" ht="12.75">
      <c r="A7" s="7" t="s">
        <v>6</v>
      </c>
      <c r="B7" s="16" t="s">
        <v>104</v>
      </c>
      <c r="C7" s="19"/>
      <c r="D7" s="25">
        <v>13</v>
      </c>
      <c r="E7" s="25">
        <v>17</v>
      </c>
      <c r="F7" s="78"/>
      <c r="G7" s="25">
        <v>17</v>
      </c>
      <c r="H7" s="25">
        <v>15</v>
      </c>
      <c r="I7" s="25">
        <v>15</v>
      </c>
      <c r="J7" s="20">
        <v>3</v>
      </c>
      <c r="K7" s="25">
        <v>19</v>
      </c>
      <c r="L7" s="25">
        <v>24</v>
      </c>
      <c r="M7" s="8">
        <v>120</v>
      </c>
      <c r="N7" s="8" t="s">
        <v>6</v>
      </c>
    </row>
    <row r="8" spans="1:14" ht="12.75">
      <c r="A8" s="7" t="s">
        <v>7</v>
      </c>
      <c r="B8" s="16" t="s">
        <v>69</v>
      </c>
      <c r="C8" s="19">
        <v>1</v>
      </c>
      <c r="D8" s="25">
        <v>18</v>
      </c>
      <c r="E8" s="25">
        <v>21</v>
      </c>
      <c r="F8" s="25">
        <v>14</v>
      </c>
      <c r="G8" s="20">
        <v>5</v>
      </c>
      <c r="H8" s="25">
        <v>23</v>
      </c>
      <c r="I8" s="25">
        <v>13</v>
      </c>
      <c r="J8" s="25">
        <v>16</v>
      </c>
      <c r="K8" s="20">
        <v>9</v>
      </c>
      <c r="L8" s="25">
        <v>13</v>
      </c>
      <c r="M8" s="8">
        <v>118</v>
      </c>
      <c r="N8" s="8" t="s">
        <v>7</v>
      </c>
    </row>
    <row r="9" spans="1:14" ht="12.75">
      <c r="A9" s="7" t="s">
        <v>8</v>
      </c>
      <c r="B9" s="16" t="s">
        <v>47</v>
      </c>
      <c r="C9" s="16">
        <v>23</v>
      </c>
      <c r="D9" s="25">
        <v>17</v>
      </c>
      <c r="E9" s="25"/>
      <c r="F9" s="67"/>
      <c r="G9" s="25">
        <v>24</v>
      </c>
      <c r="H9" s="25">
        <v>8</v>
      </c>
      <c r="I9" s="25">
        <v>7</v>
      </c>
      <c r="J9" s="25">
        <v>19</v>
      </c>
      <c r="K9" s="20"/>
      <c r="L9" s="25">
        <v>19</v>
      </c>
      <c r="M9" s="8">
        <v>117</v>
      </c>
      <c r="N9" s="8" t="s">
        <v>8</v>
      </c>
    </row>
    <row r="10" spans="1:14" ht="12.75">
      <c r="A10" s="7" t="s">
        <v>9</v>
      </c>
      <c r="B10" s="16" t="s">
        <v>75</v>
      </c>
      <c r="C10" s="19"/>
      <c r="D10" s="20"/>
      <c r="E10" s="20"/>
      <c r="F10" s="25">
        <v>19</v>
      </c>
      <c r="G10" s="25">
        <v>9</v>
      </c>
      <c r="H10" s="25">
        <v>22</v>
      </c>
      <c r="I10" s="25">
        <v>16</v>
      </c>
      <c r="J10" s="25">
        <v>12</v>
      </c>
      <c r="K10" s="25">
        <v>22</v>
      </c>
      <c r="L10" s="25">
        <v>11</v>
      </c>
      <c r="M10" s="8">
        <v>111</v>
      </c>
      <c r="N10" s="8" t="s">
        <v>9</v>
      </c>
    </row>
    <row r="11" spans="1:14" ht="12.75">
      <c r="A11" s="7" t="s">
        <v>10</v>
      </c>
      <c r="B11" s="16" t="s">
        <v>60</v>
      </c>
      <c r="C11" s="16">
        <v>18</v>
      </c>
      <c r="D11" s="25">
        <v>22</v>
      </c>
      <c r="E11" s="76">
        <v>19</v>
      </c>
      <c r="F11" s="25">
        <v>22</v>
      </c>
      <c r="G11" s="25">
        <v>7</v>
      </c>
      <c r="H11" s="25">
        <v>5</v>
      </c>
      <c r="I11" s="25"/>
      <c r="J11" s="25">
        <v>2</v>
      </c>
      <c r="K11" s="20"/>
      <c r="L11" s="20"/>
      <c r="M11" s="8">
        <v>95</v>
      </c>
      <c r="N11" s="8" t="s">
        <v>11</v>
      </c>
    </row>
    <row r="12" spans="1:14" ht="12.75">
      <c r="A12" s="31" t="s">
        <v>11</v>
      </c>
      <c r="B12" s="16" t="s">
        <v>70</v>
      </c>
      <c r="C12" s="16"/>
      <c r="D12" s="25"/>
      <c r="E12" s="25">
        <v>1</v>
      </c>
      <c r="F12" s="25">
        <v>13</v>
      </c>
      <c r="G12" s="25">
        <v>13</v>
      </c>
      <c r="H12" s="25"/>
      <c r="I12" s="25">
        <v>23</v>
      </c>
      <c r="J12" s="25">
        <v>7</v>
      </c>
      <c r="K12" s="25">
        <v>21</v>
      </c>
      <c r="L12" s="25">
        <v>15</v>
      </c>
      <c r="M12" s="8">
        <f aca="true" t="shared" si="0" ref="M12:M41">SUM(C12:L12)</f>
        <v>93</v>
      </c>
      <c r="N12" s="8" t="s">
        <v>10</v>
      </c>
    </row>
    <row r="13" spans="1:14" ht="12.75">
      <c r="A13" s="11" t="s">
        <v>12</v>
      </c>
      <c r="B13" s="17" t="s">
        <v>155</v>
      </c>
      <c r="C13" s="22"/>
      <c r="D13" s="21"/>
      <c r="E13" s="67">
        <v>23</v>
      </c>
      <c r="F13" s="67">
        <v>12</v>
      </c>
      <c r="G13" s="67">
        <v>6</v>
      </c>
      <c r="H13" s="67">
        <v>19</v>
      </c>
      <c r="I13" s="67">
        <v>3</v>
      </c>
      <c r="J13" s="67">
        <v>15</v>
      </c>
      <c r="K13" s="67">
        <v>14</v>
      </c>
      <c r="L13" s="21"/>
      <c r="M13" s="12">
        <v>92</v>
      </c>
      <c r="N13" s="12" t="s">
        <v>12</v>
      </c>
    </row>
    <row r="14" spans="1:14" ht="12.75">
      <c r="A14" s="7" t="s">
        <v>13</v>
      </c>
      <c r="B14" s="16" t="s">
        <v>48</v>
      </c>
      <c r="C14" s="16">
        <v>7</v>
      </c>
      <c r="D14" s="25"/>
      <c r="E14" s="25"/>
      <c r="F14" s="25">
        <v>18</v>
      </c>
      <c r="G14" s="25">
        <v>21</v>
      </c>
      <c r="H14" s="25">
        <v>18</v>
      </c>
      <c r="I14" s="25"/>
      <c r="J14" s="25">
        <v>6</v>
      </c>
      <c r="K14" s="25"/>
      <c r="L14" s="25">
        <v>17</v>
      </c>
      <c r="M14" s="8">
        <f t="shared" si="0"/>
        <v>87</v>
      </c>
      <c r="N14" s="8" t="s">
        <v>13</v>
      </c>
    </row>
    <row r="15" spans="1:14" ht="12.75">
      <c r="A15" s="7" t="s">
        <v>14</v>
      </c>
      <c r="B15" s="16" t="s">
        <v>50</v>
      </c>
      <c r="C15" s="16">
        <v>24</v>
      </c>
      <c r="D15" s="25">
        <v>14</v>
      </c>
      <c r="E15" s="25">
        <v>14</v>
      </c>
      <c r="F15" s="25"/>
      <c r="G15" s="25">
        <v>14</v>
      </c>
      <c r="H15" s="25">
        <v>17</v>
      </c>
      <c r="I15" s="25"/>
      <c r="J15" s="25"/>
      <c r="K15" s="25"/>
      <c r="L15" s="20"/>
      <c r="M15" s="8">
        <f t="shared" si="0"/>
        <v>83</v>
      </c>
      <c r="N15" s="8" t="s">
        <v>14</v>
      </c>
    </row>
    <row r="16" spans="1:14" ht="12.75">
      <c r="A16" s="7" t="s">
        <v>15</v>
      </c>
      <c r="B16" s="16" t="s">
        <v>140</v>
      </c>
      <c r="C16" s="16"/>
      <c r="D16" s="25">
        <v>8</v>
      </c>
      <c r="E16" s="25">
        <v>18</v>
      </c>
      <c r="F16" s="25">
        <v>17</v>
      </c>
      <c r="G16" s="25">
        <v>20</v>
      </c>
      <c r="H16" s="25"/>
      <c r="I16" s="25">
        <v>8</v>
      </c>
      <c r="J16" s="25"/>
      <c r="K16" s="25">
        <v>11</v>
      </c>
      <c r="L16" s="20"/>
      <c r="M16" s="8">
        <f t="shared" si="0"/>
        <v>82</v>
      </c>
      <c r="N16" s="8" t="s">
        <v>15</v>
      </c>
    </row>
    <row r="17" spans="1:14" ht="12.75">
      <c r="A17" s="7" t="s">
        <v>16</v>
      </c>
      <c r="B17" s="16" t="s">
        <v>62</v>
      </c>
      <c r="C17" s="16">
        <v>6</v>
      </c>
      <c r="D17" s="25">
        <v>23</v>
      </c>
      <c r="E17" s="25">
        <v>5</v>
      </c>
      <c r="F17" s="25">
        <v>7</v>
      </c>
      <c r="G17" s="25"/>
      <c r="H17" s="20">
        <v>2</v>
      </c>
      <c r="I17" s="25">
        <v>9</v>
      </c>
      <c r="J17" s="25"/>
      <c r="K17" s="25">
        <v>13</v>
      </c>
      <c r="L17" s="25">
        <v>16</v>
      </c>
      <c r="M17" s="8">
        <v>79</v>
      </c>
      <c r="N17" s="8" t="s">
        <v>16</v>
      </c>
    </row>
    <row r="18" spans="1:14" ht="12.75">
      <c r="A18" s="7" t="s">
        <v>17</v>
      </c>
      <c r="B18" s="16" t="s">
        <v>54</v>
      </c>
      <c r="C18" s="16">
        <v>15</v>
      </c>
      <c r="D18" s="25"/>
      <c r="E18" s="25">
        <v>9</v>
      </c>
      <c r="F18" s="25"/>
      <c r="G18" s="25">
        <v>15</v>
      </c>
      <c r="H18" s="25"/>
      <c r="I18" s="25">
        <v>17</v>
      </c>
      <c r="J18" s="25"/>
      <c r="K18" s="25"/>
      <c r="L18" s="25">
        <v>21</v>
      </c>
      <c r="M18" s="8">
        <f t="shared" si="0"/>
        <v>77</v>
      </c>
      <c r="N18" s="8" t="s">
        <v>17</v>
      </c>
    </row>
    <row r="19" spans="1:14" ht="12.75">
      <c r="A19" s="7" t="s">
        <v>18</v>
      </c>
      <c r="B19" s="16" t="s">
        <v>169</v>
      </c>
      <c r="C19" s="16"/>
      <c r="D19" s="25"/>
      <c r="E19" s="25"/>
      <c r="F19" s="25">
        <v>15</v>
      </c>
      <c r="G19" s="25">
        <v>23</v>
      </c>
      <c r="H19" s="25">
        <v>14</v>
      </c>
      <c r="I19" s="25"/>
      <c r="J19" s="25">
        <v>24</v>
      </c>
      <c r="K19" s="25"/>
      <c r="L19" s="20"/>
      <c r="M19" s="8">
        <f t="shared" si="0"/>
        <v>76</v>
      </c>
      <c r="N19" s="8" t="s">
        <v>18</v>
      </c>
    </row>
    <row r="20" spans="1:14" ht="12.75">
      <c r="A20" s="7" t="s">
        <v>19</v>
      </c>
      <c r="B20" s="16" t="s">
        <v>89</v>
      </c>
      <c r="C20" s="16">
        <v>22</v>
      </c>
      <c r="D20" s="25"/>
      <c r="E20" s="25">
        <v>13</v>
      </c>
      <c r="F20" s="25"/>
      <c r="G20" s="25"/>
      <c r="H20" s="25"/>
      <c r="I20" s="25">
        <v>4</v>
      </c>
      <c r="J20" s="25">
        <v>17</v>
      </c>
      <c r="K20" s="25">
        <v>18</v>
      </c>
      <c r="L20" s="20"/>
      <c r="M20" s="8">
        <f t="shared" si="0"/>
        <v>74</v>
      </c>
      <c r="N20" s="8" t="s">
        <v>19</v>
      </c>
    </row>
    <row r="21" spans="1:14" ht="12.75">
      <c r="A21" s="7" t="s">
        <v>20</v>
      </c>
      <c r="B21" s="16" t="s">
        <v>99</v>
      </c>
      <c r="C21" s="16"/>
      <c r="D21" s="25"/>
      <c r="E21" s="25"/>
      <c r="F21" s="25">
        <v>16</v>
      </c>
      <c r="G21" s="25"/>
      <c r="H21" s="25">
        <v>10</v>
      </c>
      <c r="I21" s="25"/>
      <c r="J21" s="25">
        <v>1</v>
      </c>
      <c r="K21" s="25">
        <v>23</v>
      </c>
      <c r="L21" s="25">
        <v>23</v>
      </c>
      <c r="M21" s="8">
        <f t="shared" si="0"/>
        <v>73</v>
      </c>
      <c r="N21" s="8" t="s">
        <v>20</v>
      </c>
    </row>
    <row r="22" spans="1:14" ht="12.75">
      <c r="A22" s="7" t="s">
        <v>21</v>
      </c>
      <c r="B22" s="16" t="s">
        <v>153</v>
      </c>
      <c r="C22" s="16"/>
      <c r="D22" s="25"/>
      <c r="E22" s="76">
        <v>24</v>
      </c>
      <c r="F22" s="25"/>
      <c r="G22" s="25"/>
      <c r="H22" s="25"/>
      <c r="I22" s="25">
        <v>19</v>
      </c>
      <c r="J22" s="25"/>
      <c r="K22" s="25">
        <v>12</v>
      </c>
      <c r="L22" s="25">
        <v>12</v>
      </c>
      <c r="M22" s="8">
        <f t="shared" si="0"/>
        <v>67</v>
      </c>
      <c r="N22" s="8" t="s">
        <v>21</v>
      </c>
    </row>
    <row r="23" spans="1:14" ht="12.75">
      <c r="A23" s="7" t="s">
        <v>22</v>
      </c>
      <c r="B23" s="16" t="s">
        <v>76</v>
      </c>
      <c r="C23" s="16"/>
      <c r="D23" s="25"/>
      <c r="E23" s="25"/>
      <c r="F23" s="25">
        <v>11</v>
      </c>
      <c r="G23" s="25">
        <v>19</v>
      </c>
      <c r="H23" s="25">
        <v>9</v>
      </c>
      <c r="I23" s="25">
        <v>5</v>
      </c>
      <c r="J23" s="25">
        <v>9</v>
      </c>
      <c r="K23" s="25">
        <v>4</v>
      </c>
      <c r="L23" s="25">
        <v>9</v>
      </c>
      <c r="M23" s="8">
        <f t="shared" si="0"/>
        <v>66</v>
      </c>
      <c r="N23" s="8" t="s">
        <v>22</v>
      </c>
    </row>
    <row r="24" spans="1:14" ht="12.75">
      <c r="A24" s="7" t="s">
        <v>23</v>
      </c>
      <c r="B24" s="16" t="s">
        <v>91</v>
      </c>
      <c r="C24" s="16">
        <v>20</v>
      </c>
      <c r="D24" s="25"/>
      <c r="E24" s="67"/>
      <c r="F24" s="25"/>
      <c r="G24" s="25"/>
      <c r="H24" s="25"/>
      <c r="I24" s="25"/>
      <c r="J24" s="25">
        <v>18</v>
      </c>
      <c r="K24" s="25">
        <v>17</v>
      </c>
      <c r="L24" s="25">
        <v>7</v>
      </c>
      <c r="M24" s="8">
        <f t="shared" si="0"/>
        <v>62</v>
      </c>
      <c r="N24" s="8" t="s">
        <v>23</v>
      </c>
    </row>
    <row r="25" spans="1:14" ht="12.75">
      <c r="A25" s="7" t="s">
        <v>24</v>
      </c>
      <c r="B25" s="16" t="s">
        <v>68</v>
      </c>
      <c r="C25" s="16">
        <v>21</v>
      </c>
      <c r="D25" s="25"/>
      <c r="E25" s="25">
        <v>12</v>
      </c>
      <c r="F25" s="25"/>
      <c r="G25" s="25"/>
      <c r="H25" s="25"/>
      <c r="I25" s="25">
        <v>24</v>
      </c>
      <c r="J25" s="25">
        <v>4</v>
      </c>
      <c r="K25" s="25"/>
      <c r="L25" s="25"/>
      <c r="M25" s="8">
        <f t="shared" si="0"/>
        <v>61</v>
      </c>
      <c r="N25" s="8" t="s">
        <v>24</v>
      </c>
    </row>
    <row r="26" spans="1:14" ht="12.75">
      <c r="A26" s="7" t="s">
        <v>25</v>
      </c>
      <c r="B26" s="16" t="s">
        <v>53</v>
      </c>
      <c r="C26" s="16"/>
      <c r="D26" s="25">
        <v>7</v>
      </c>
      <c r="E26" s="25">
        <v>8</v>
      </c>
      <c r="F26" s="25">
        <v>8</v>
      </c>
      <c r="G26" s="25">
        <v>16</v>
      </c>
      <c r="H26" s="25"/>
      <c r="I26" s="25"/>
      <c r="J26" s="25"/>
      <c r="K26" s="25"/>
      <c r="L26" s="25">
        <v>20</v>
      </c>
      <c r="M26" s="8">
        <f t="shared" si="0"/>
        <v>59</v>
      </c>
      <c r="N26" s="8" t="s">
        <v>25</v>
      </c>
    </row>
    <row r="27" spans="1:14" ht="12.75">
      <c r="A27" s="31" t="s">
        <v>26</v>
      </c>
      <c r="B27" s="33" t="s">
        <v>127</v>
      </c>
      <c r="C27" s="16"/>
      <c r="D27" s="25">
        <v>24</v>
      </c>
      <c r="E27" s="25">
        <v>16</v>
      </c>
      <c r="F27" s="25">
        <v>5</v>
      </c>
      <c r="G27" s="25"/>
      <c r="H27" s="25">
        <v>11</v>
      </c>
      <c r="I27" s="25"/>
      <c r="J27" s="25"/>
      <c r="K27" s="25"/>
      <c r="L27" s="20"/>
      <c r="M27" s="8">
        <f t="shared" si="0"/>
        <v>56</v>
      </c>
      <c r="N27" s="8" t="s">
        <v>26</v>
      </c>
    </row>
    <row r="28" spans="1:14" ht="12.75">
      <c r="A28" s="11" t="s">
        <v>27</v>
      </c>
      <c r="B28" s="17" t="s">
        <v>51</v>
      </c>
      <c r="C28" s="17">
        <v>4</v>
      </c>
      <c r="D28" s="67">
        <v>20</v>
      </c>
      <c r="E28" s="67"/>
      <c r="F28" s="67"/>
      <c r="G28" s="67"/>
      <c r="H28" s="67">
        <v>21</v>
      </c>
      <c r="I28" s="67"/>
      <c r="J28" s="67">
        <v>8</v>
      </c>
      <c r="K28" s="67"/>
      <c r="L28" s="21"/>
      <c r="M28" s="12">
        <f t="shared" si="0"/>
        <v>53</v>
      </c>
      <c r="N28" s="12" t="s">
        <v>27</v>
      </c>
    </row>
    <row r="29" spans="1:14" ht="12.75">
      <c r="A29" s="7" t="s">
        <v>28</v>
      </c>
      <c r="B29" s="16" t="s">
        <v>55</v>
      </c>
      <c r="C29" s="16">
        <v>5</v>
      </c>
      <c r="D29" s="25">
        <v>5</v>
      </c>
      <c r="E29" s="77"/>
      <c r="F29" s="25"/>
      <c r="G29" s="25">
        <v>3</v>
      </c>
      <c r="H29" s="25">
        <v>13</v>
      </c>
      <c r="I29" s="25">
        <v>18</v>
      </c>
      <c r="J29" s="25"/>
      <c r="K29" s="25">
        <v>5</v>
      </c>
      <c r="L29" s="20"/>
      <c r="M29" s="8">
        <f t="shared" si="0"/>
        <v>49</v>
      </c>
      <c r="N29" s="8" t="s">
        <v>28</v>
      </c>
    </row>
    <row r="30" spans="1:14" ht="12.75">
      <c r="A30" s="7" t="s">
        <v>29</v>
      </c>
      <c r="B30" s="16" t="s">
        <v>90</v>
      </c>
      <c r="C30" s="16">
        <v>17</v>
      </c>
      <c r="D30" s="25"/>
      <c r="E30" s="25"/>
      <c r="F30" s="25">
        <v>10</v>
      </c>
      <c r="G30" s="25">
        <v>8</v>
      </c>
      <c r="H30" s="25">
        <v>7</v>
      </c>
      <c r="I30" s="25"/>
      <c r="J30" s="25">
        <v>5</v>
      </c>
      <c r="K30" s="25"/>
      <c r="L30" s="20"/>
      <c r="M30" s="8">
        <f t="shared" si="0"/>
        <v>47</v>
      </c>
      <c r="N30" s="8" t="s">
        <v>29</v>
      </c>
    </row>
    <row r="31" spans="1:14" ht="12.75">
      <c r="A31" s="7" t="s">
        <v>30</v>
      </c>
      <c r="B31" s="16" t="s">
        <v>52</v>
      </c>
      <c r="C31" s="16">
        <v>11</v>
      </c>
      <c r="D31" s="25">
        <v>11</v>
      </c>
      <c r="E31" s="25"/>
      <c r="F31" s="25"/>
      <c r="G31" s="25"/>
      <c r="H31" s="25">
        <v>3</v>
      </c>
      <c r="I31" s="25"/>
      <c r="J31" s="25">
        <v>22</v>
      </c>
      <c r="K31" s="25"/>
      <c r="L31" s="25"/>
      <c r="M31" s="8">
        <f t="shared" si="0"/>
        <v>47</v>
      </c>
      <c r="N31" s="8" t="s">
        <v>30</v>
      </c>
    </row>
    <row r="32" spans="1:14" ht="12.75">
      <c r="A32" s="7" t="s">
        <v>31</v>
      </c>
      <c r="B32" s="16" t="s">
        <v>113</v>
      </c>
      <c r="C32" s="16"/>
      <c r="D32" s="25">
        <v>3</v>
      </c>
      <c r="E32" s="25">
        <v>10</v>
      </c>
      <c r="F32" s="25"/>
      <c r="G32" s="25">
        <v>4</v>
      </c>
      <c r="H32" s="25"/>
      <c r="I32" s="25"/>
      <c r="J32" s="25">
        <v>20</v>
      </c>
      <c r="K32" s="25">
        <v>8</v>
      </c>
      <c r="L32" s="20"/>
      <c r="M32" s="8">
        <f t="shared" si="0"/>
        <v>45</v>
      </c>
      <c r="N32" s="8" t="s">
        <v>31</v>
      </c>
    </row>
    <row r="33" spans="1:14" ht="12.75">
      <c r="A33" s="7" t="s">
        <v>32</v>
      </c>
      <c r="B33" s="16" t="s">
        <v>72</v>
      </c>
      <c r="C33" s="16">
        <v>19</v>
      </c>
      <c r="D33" s="25">
        <v>10</v>
      </c>
      <c r="E33" s="25">
        <v>2</v>
      </c>
      <c r="F33" s="25"/>
      <c r="G33" s="25">
        <v>12</v>
      </c>
      <c r="H33" s="25"/>
      <c r="I33" s="25"/>
      <c r="J33" s="25"/>
      <c r="K33" s="25"/>
      <c r="L33" s="25">
        <v>2</v>
      </c>
      <c r="M33" s="8">
        <f t="shared" si="0"/>
        <v>45</v>
      </c>
      <c r="N33" s="8" t="s">
        <v>32</v>
      </c>
    </row>
    <row r="34" spans="1:14" ht="12.75">
      <c r="A34" s="7" t="s">
        <v>33</v>
      </c>
      <c r="B34" s="16" t="s">
        <v>64</v>
      </c>
      <c r="C34" s="16"/>
      <c r="D34" s="25"/>
      <c r="E34" s="25"/>
      <c r="F34" s="25">
        <v>20</v>
      </c>
      <c r="G34" s="25">
        <v>1</v>
      </c>
      <c r="H34" s="25">
        <v>20</v>
      </c>
      <c r="I34" s="25"/>
      <c r="J34" s="25"/>
      <c r="K34" s="25"/>
      <c r="L34" s="25">
        <v>3</v>
      </c>
      <c r="M34" s="8">
        <f t="shared" si="0"/>
        <v>44</v>
      </c>
      <c r="N34" s="8" t="s">
        <v>33</v>
      </c>
    </row>
    <row r="35" spans="1:14" ht="12.75">
      <c r="A35" s="7" t="s">
        <v>34</v>
      </c>
      <c r="B35" s="16" t="s">
        <v>237</v>
      </c>
      <c r="C35" s="16"/>
      <c r="D35" s="25"/>
      <c r="E35" s="25"/>
      <c r="F35" s="25"/>
      <c r="G35" s="25"/>
      <c r="H35" s="25"/>
      <c r="I35" s="25"/>
      <c r="J35" s="25">
        <v>10</v>
      </c>
      <c r="K35" s="25">
        <v>15</v>
      </c>
      <c r="L35" s="25">
        <v>14</v>
      </c>
      <c r="M35" s="8">
        <f t="shared" si="0"/>
        <v>39</v>
      </c>
      <c r="N35" s="8" t="s">
        <v>34</v>
      </c>
    </row>
    <row r="36" spans="1:14" ht="12.75">
      <c r="A36" s="7" t="s">
        <v>35</v>
      </c>
      <c r="B36" s="16" t="s">
        <v>67</v>
      </c>
      <c r="C36" s="16">
        <v>13</v>
      </c>
      <c r="D36" s="25">
        <v>6</v>
      </c>
      <c r="E36" s="25"/>
      <c r="F36" s="25"/>
      <c r="G36" s="25"/>
      <c r="H36" s="25"/>
      <c r="I36" s="25">
        <v>1</v>
      </c>
      <c r="J36" s="25"/>
      <c r="K36" s="25"/>
      <c r="L36" s="25">
        <v>18</v>
      </c>
      <c r="M36" s="8">
        <f t="shared" si="0"/>
        <v>38</v>
      </c>
      <c r="N36" s="8" t="s">
        <v>35</v>
      </c>
    </row>
    <row r="37" spans="1:14" ht="12.75">
      <c r="A37" s="7" t="s">
        <v>36</v>
      </c>
      <c r="B37" s="16" t="s">
        <v>93</v>
      </c>
      <c r="C37" s="16">
        <v>9</v>
      </c>
      <c r="D37" s="25"/>
      <c r="E37" s="25"/>
      <c r="F37" s="25"/>
      <c r="G37" s="25">
        <v>11</v>
      </c>
      <c r="H37" s="25"/>
      <c r="I37" s="25"/>
      <c r="J37" s="25"/>
      <c r="K37" s="25">
        <v>6</v>
      </c>
      <c r="L37" s="25">
        <v>10</v>
      </c>
      <c r="M37" s="8">
        <f t="shared" si="0"/>
        <v>36</v>
      </c>
      <c r="N37" s="8" t="s">
        <v>36</v>
      </c>
    </row>
    <row r="38" spans="1:14" ht="12.75">
      <c r="A38" s="7" t="s">
        <v>37</v>
      </c>
      <c r="B38" s="16" t="s">
        <v>46</v>
      </c>
      <c r="C38" s="16">
        <v>12</v>
      </c>
      <c r="D38" s="25"/>
      <c r="E38" s="25">
        <v>7</v>
      </c>
      <c r="F38" s="25">
        <v>3</v>
      </c>
      <c r="G38" s="25"/>
      <c r="H38" s="25">
        <v>6</v>
      </c>
      <c r="I38" s="25"/>
      <c r="J38" s="25"/>
      <c r="K38" s="25">
        <v>7</v>
      </c>
      <c r="L38" s="20"/>
      <c r="M38" s="8">
        <f t="shared" si="0"/>
        <v>35</v>
      </c>
      <c r="N38" s="8" t="s">
        <v>37</v>
      </c>
    </row>
    <row r="39" spans="1:14" ht="12.75">
      <c r="A39" s="7" t="s">
        <v>38</v>
      </c>
      <c r="B39" s="16" t="s">
        <v>49</v>
      </c>
      <c r="C39" s="16">
        <v>3</v>
      </c>
      <c r="D39" s="25"/>
      <c r="E39" s="25">
        <v>4</v>
      </c>
      <c r="F39" s="25"/>
      <c r="G39" s="25"/>
      <c r="H39" s="25"/>
      <c r="I39" s="25">
        <v>6</v>
      </c>
      <c r="J39" s="25">
        <v>21</v>
      </c>
      <c r="K39" s="25"/>
      <c r="L39" s="20"/>
      <c r="M39" s="8">
        <f t="shared" si="0"/>
        <v>34</v>
      </c>
      <c r="N39" s="8" t="s">
        <v>38</v>
      </c>
    </row>
    <row r="40" spans="1:14" ht="12.75">
      <c r="A40" s="7" t="s">
        <v>39</v>
      </c>
      <c r="B40" s="16" t="s">
        <v>168</v>
      </c>
      <c r="C40" s="16"/>
      <c r="D40" s="25"/>
      <c r="E40" s="25"/>
      <c r="F40" s="25"/>
      <c r="G40" s="25">
        <v>10</v>
      </c>
      <c r="H40" s="25"/>
      <c r="I40" s="25">
        <v>22</v>
      </c>
      <c r="J40" s="25"/>
      <c r="K40" s="25"/>
      <c r="L40" s="20"/>
      <c r="M40" s="8">
        <f t="shared" si="0"/>
        <v>32</v>
      </c>
      <c r="N40" s="8" t="s">
        <v>39</v>
      </c>
    </row>
    <row r="41" spans="1:14" ht="12.75">
      <c r="A41" s="7" t="s">
        <v>40</v>
      </c>
      <c r="B41" s="16" t="s">
        <v>66</v>
      </c>
      <c r="C41" s="16">
        <v>8</v>
      </c>
      <c r="D41" s="25">
        <v>15</v>
      </c>
      <c r="E41" s="25"/>
      <c r="F41" s="25"/>
      <c r="G41" s="25"/>
      <c r="H41" s="25"/>
      <c r="I41" s="25"/>
      <c r="J41" s="25"/>
      <c r="K41" s="25"/>
      <c r="L41" s="20"/>
      <c r="M41" s="8">
        <f t="shared" si="0"/>
        <v>23</v>
      </c>
      <c r="N41" s="8" t="s">
        <v>40</v>
      </c>
    </row>
    <row r="42" spans="1:14" ht="12.75">
      <c r="A42" s="7" t="s">
        <v>105</v>
      </c>
      <c r="B42" s="16" t="s">
        <v>166</v>
      </c>
      <c r="C42" s="16"/>
      <c r="D42" s="25"/>
      <c r="E42" s="25"/>
      <c r="F42" s="25">
        <v>21</v>
      </c>
      <c r="G42" s="25"/>
      <c r="H42" s="25"/>
      <c r="I42" s="25"/>
      <c r="J42" s="25"/>
      <c r="K42" s="25"/>
      <c r="L42" s="20"/>
      <c r="M42" s="8">
        <f aca="true" t="shared" si="1" ref="M42:M64">SUM(C42:L42)</f>
        <v>21</v>
      </c>
      <c r="N42" s="8" t="s">
        <v>105</v>
      </c>
    </row>
    <row r="43" spans="1:14" ht="12.75">
      <c r="A43" s="7" t="s">
        <v>106</v>
      </c>
      <c r="B43" s="16" t="s">
        <v>94</v>
      </c>
      <c r="C43" s="16"/>
      <c r="D43" s="25">
        <v>16</v>
      </c>
      <c r="E43" s="25"/>
      <c r="F43" s="25">
        <v>2</v>
      </c>
      <c r="G43" s="25"/>
      <c r="H43" s="25"/>
      <c r="I43" s="25">
        <v>2</v>
      </c>
      <c r="J43" s="25"/>
      <c r="K43" s="25"/>
      <c r="L43" s="20"/>
      <c r="M43" s="8">
        <f t="shared" si="1"/>
        <v>20</v>
      </c>
      <c r="N43" s="8" t="s">
        <v>106</v>
      </c>
    </row>
    <row r="44" spans="1:14" ht="12.75">
      <c r="A44" s="7" t="s">
        <v>107</v>
      </c>
      <c r="B44" s="16" t="s">
        <v>77</v>
      </c>
      <c r="C44" s="16">
        <v>16</v>
      </c>
      <c r="D44" s="25"/>
      <c r="E44" s="25"/>
      <c r="F44" s="25"/>
      <c r="G44" s="25"/>
      <c r="H44" s="25"/>
      <c r="I44" s="25"/>
      <c r="J44" s="25"/>
      <c r="K44" s="25"/>
      <c r="L44" s="20"/>
      <c r="M44" s="8">
        <f t="shared" si="1"/>
        <v>16</v>
      </c>
      <c r="N44" s="8" t="s">
        <v>107</v>
      </c>
    </row>
    <row r="45" spans="1:14" ht="12.75">
      <c r="A45" s="7" t="s">
        <v>108</v>
      </c>
      <c r="B45" s="16" t="s">
        <v>183</v>
      </c>
      <c r="C45" s="16"/>
      <c r="D45" s="25"/>
      <c r="E45" s="25"/>
      <c r="F45" s="25"/>
      <c r="G45" s="25"/>
      <c r="H45" s="25">
        <v>4</v>
      </c>
      <c r="I45" s="25">
        <v>12</v>
      </c>
      <c r="J45" s="25"/>
      <c r="K45" s="25"/>
      <c r="L45" s="20"/>
      <c r="M45" s="8">
        <f t="shared" si="1"/>
        <v>16</v>
      </c>
      <c r="N45" s="8" t="s">
        <v>108</v>
      </c>
    </row>
    <row r="46" spans="1:14" ht="12.75">
      <c r="A46" s="7" t="s">
        <v>109</v>
      </c>
      <c r="B46" s="16" t="s">
        <v>167</v>
      </c>
      <c r="C46" s="16"/>
      <c r="D46" s="25"/>
      <c r="E46" s="25"/>
      <c r="F46" s="25"/>
      <c r="G46" s="25">
        <v>2</v>
      </c>
      <c r="H46" s="25"/>
      <c r="I46" s="25"/>
      <c r="J46" s="25">
        <v>11</v>
      </c>
      <c r="K46" s="25"/>
      <c r="L46" s="20"/>
      <c r="M46" s="8">
        <f t="shared" si="1"/>
        <v>13</v>
      </c>
      <c r="N46" s="8" t="s">
        <v>109</v>
      </c>
    </row>
    <row r="47" spans="1:14" ht="12.75">
      <c r="A47" s="7" t="s">
        <v>110</v>
      </c>
      <c r="B47" s="16" t="s">
        <v>102</v>
      </c>
      <c r="C47" s="16"/>
      <c r="D47" s="25"/>
      <c r="E47" s="25">
        <v>3</v>
      </c>
      <c r="F47" s="25"/>
      <c r="G47" s="25"/>
      <c r="H47" s="25"/>
      <c r="I47" s="25"/>
      <c r="J47" s="25"/>
      <c r="K47" s="25">
        <v>10</v>
      </c>
      <c r="L47" s="20"/>
      <c r="M47" s="8">
        <f t="shared" si="1"/>
        <v>13</v>
      </c>
      <c r="N47" s="8" t="s">
        <v>110</v>
      </c>
    </row>
    <row r="48" spans="1:14" ht="12.75">
      <c r="A48" s="7" t="s">
        <v>119</v>
      </c>
      <c r="B48" s="16" t="s">
        <v>126</v>
      </c>
      <c r="C48" s="16"/>
      <c r="D48" s="25">
        <v>12</v>
      </c>
      <c r="E48" s="25"/>
      <c r="F48" s="25"/>
      <c r="G48" s="25"/>
      <c r="H48" s="25"/>
      <c r="I48" s="25"/>
      <c r="J48" s="25"/>
      <c r="K48" s="25"/>
      <c r="L48" s="20"/>
      <c r="M48" s="8">
        <f t="shared" si="1"/>
        <v>12</v>
      </c>
      <c r="N48" s="8" t="s">
        <v>119</v>
      </c>
    </row>
    <row r="49" spans="1:14" ht="12.75">
      <c r="A49" s="7" t="s">
        <v>120</v>
      </c>
      <c r="B49" s="16" t="s">
        <v>141</v>
      </c>
      <c r="C49" s="16"/>
      <c r="D49" s="25"/>
      <c r="E49" s="25">
        <v>11</v>
      </c>
      <c r="F49" s="25"/>
      <c r="G49" s="25"/>
      <c r="H49" s="25"/>
      <c r="I49" s="25"/>
      <c r="J49" s="25"/>
      <c r="K49" s="25"/>
      <c r="L49" s="20"/>
      <c r="M49" s="8">
        <f t="shared" si="1"/>
        <v>11</v>
      </c>
      <c r="N49" s="8" t="s">
        <v>120</v>
      </c>
    </row>
    <row r="50" spans="1:14" ht="12.75">
      <c r="A50" s="7" t="s">
        <v>121</v>
      </c>
      <c r="B50" s="16" t="s">
        <v>101</v>
      </c>
      <c r="C50" s="16"/>
      <c r="D50" s="25"/>
      <c r="E50" s="25"/>
      <c r="F50" s="25"/>
      <c r="G50" s="25"/>
      <c r="H50" s="25"/>
      <c r="I50" s="25">
        <v>11</v>
      </c>
      <c r="J50" s="25"/>
      <c r="K50" s="25"/>
      <c r="L50" s="20"/>
      <c r="M50" s="8">
        <f t="shared" si="1"/>
        <v>11</v>
      </c>
      <c r="N50" s="8" t="s">
        <v>121</v>
      </c>
    </row>
    <row r="51" spans="1:14" ht="12.75">
      <c r="A51" s="7" t="s">
        <v>122</v>
      </c>
      <c r="B51" s="16" t="s">
        <v>73</v>
      </c>
      <c r="C51" s="16">
        <v>10</v>
      </c>
      <c r="D51" s="25"/>
      <c r="E51" s="25"/>
      <c r="F51" s="25"/>
      <c r="G51" s="25"/>
      <c r="H51" s="25"/>
      <c r="I51" s="25"/>
      <c r="J51" s="25"/>
      <c r="K51" s="25"/>
      <c r="L51" s="20"/>
      <c r="M51" s="8">
        <f t="shared" si="1"/>
        <v>10</v>
      </c>
      <c r="N51" s="8" t="s">
        <v>122</v>
      </c>
    </row>
    <row r="52" spans="1:14" ht="12.75">
      <c r="A52" s="7" t="s">
        <v>123</v>
      </c>
      <c r="B52" s="16" t="s">
        <v>59</v>
      </c>
      <c r="C52" s="16"/>
      <c r="D52" s="25"/>
      <c r="E52" s="25"/>
      <c r="F52" s="25"/>
      <c r="G52" s="25"/>
      <c r="H52" s="25"/>
      <c r="I52" s="25">
        <v>10</v>
      </c>
      <c r="J52" s="25"/>
      <c r="K52" s="25"/>
      <c r="L52" s="20"/>
      <c r="M52" s="8">
        <f t="shared" si="1"/>
        <v>10</v>
      </c>
      <c r="N52" s="8" t="s">
        <v>123</v>
      </c>
    </row>
    <row r="53" spans="1:14" ht="12.75">
      <c r="A53" s="7" t="s">
        <v>124</v>
      </c>
      <c r="B53" s="16" t="s">
        <v>92</v>
      </c>
      <c r="C53" s="16">
        <v>2</v>
      </c>
      <c r="D53" s="25"/>
      <c r="E53" s="25"/>
      <c r="F53" s="25"/>
      <c r="G53" s="25"/>
      <c r="H53" s="25"/>
      <c r="I53" s="25"/>
      <c r="J53" s="25"/>
      <c r="K53" s="25">
        <v>2</v>
      </c>
      <c r="L53" s="25">
        <v>6</v>
      </c>
      <c r="M53" s="8">
        <f t="shared" si="1"/>
        <v>10</v>
      </c>
      <c r="N53" s="8" t="s">
        <v>124</v>
      </c>
    </row>
    <row r="54" spans="1:14" ht="12.75">
      <c r="A54" s="7" t="s">
        <v>125</v>
      </c>
      <c r="B54" s="16" t="s">
        <v>115</v>
      </c>
      <c r="C54" s="16"/>
      <c r="D54" s="25">
        <v>9</v>
      </c>
      <c r="E54" s="25"/>
      <c r="F54" s="25"/>
      <c r="G54" s="25"/>
      <c r="H54" s="25"/>
      <c r="I54" s="25"/>
      <c r="J54" s="25"/>
      <c r="K54" s="25"/>
      <c r="L54" s="20"/>
      <c r="M54" s="8">
        <f t="shared" si="1"/>
        <v>9</v>
      </c>
      <c r="N54" s="8" t="s">
        <v>125</v>
      </c>
    </row>
    <row r="55" spans="1:14" ht="12.75">
      <c r="A55" s="7" t="s">
        <v>128</v>
      </c>
      <c r="B55" s="16" t="s">
        <v>164</v>
      </c>
      <c r="C55" s="16"/>
      <c r="D55" s="25"/>
      <c r="E55" s="25"/>
      <c r="F55" s="25">
        <v>9</v>
      </c>
      <c r="G55" s="25"/>
      <c r="H55" s="25"/>
      <c r="I55" s="25"/>
      <c r="J55" s="25"/>
      <c r="K55" s="25"/>
      <c r="L55" s="20"/>
      <c r="M55" s="8">
        <f t="shared" si="1"/>
        <v>9</v>
      </c>
      <c r="N55" s="8" t="s">
        <v>128</v>
      </c>
    </row>
    <row r="56" spans="1:14" ht="12.75">
      <c r="A56" s="7" t="s">
        <v>129</v>
      </c>
      <c r="B56" s="16" t="s">
        <v>250</v>
      </c>
      <c r="C56" s="19"/>
      <c r="D56" s="20"/>
      <c r="E56" s="25"/>
      <c r="F56" s="20"/>
      <c r="G56" s="20"/>
      <c r="H56" s="20"/>
      <c r="I56" s="20"/>
      <c r="J56" s="20"/>
      <c r="K56" s="20"/>
      <c r="L56" s="25">
        <v>8</v>
      </c>
      <c r="M56" s="8">
        <f t="shared" si="1"/>
        <v>8</v>
      </c>
      <c r="N56" s="8" t="s">
        <v>129</v>
      </c>
    </row>
    <row r="57" spans="1:14" ht="12.75">
      <c r="A57" s="7" t="s">
        <v>130</v>
      </c>
      <c r="B57" s="16" t="s">
        <v>154</v>
      </c>
      <c r="C57" s="16"/>
      <c r="D57" s="25"/>
      <c r="E57" s="25">
        <v>6</v>
      </c>
      <c r="F57" s="25"/>
      <c r="G57" s="25"/>
      <c r="H57" s="25"/>
      <c r="I57" s="25"/>
      <c r="J57" s="25"/>
      <c r="K57" s="25"/>
      <c r="L57" s="20"/>
      <c r="M57" s="8">
        <f t="shared" si="1"/>
        <v>6</v>
      </c>
      <c r="N57" s="8" t="s">
        <v>130</v>
      </c>
    </row>
    <row r="58" spans="1:14" ht="12.75">
      <c r="A58" s="7" t="s">
        <v>131</v>
      </c>
      <c r="B58" s="16" t="s">
        <v>165</v>
      </c>
      <c r="C58" s="16"/>
      <c r="D58" s="25"/>
      <c r="E58" s="25"/>
      <c r="F58" s="25">
        <v>4</v>
      </c>
      <c r="G58" s="25"/>
      <c r="H58" s="25"/>
      <c r="I58" s="25"/>
      <c r="J58" s="25"/>
      <c r="K58" s="25"/>
      <c r="L58" s="20"/>
      <c r="M58" s="8">
        <f t="shared" si="1"/>
        <v>4</v>
      </c>
      <c r="N58" s="8" t="s">
        <v>131</v>
      </c>
    </row>
    <row r="59" spans="1:14" ht="12.75">
      <c r="A59" s="7" t="s">
        <v>132</v>
      </c>
      <c r="B59" s="16" t="s">
        <v>238</v>
      </c>
      <c r="C59" s="19"/>
      <c r="D59" s="20"/>
      <c r="E59" s="25"/>
      <c r="F59" s="20"/>
      <c r="G59" s="20"/>
      <c r="H59" s="20"/>
      <c r="I59" s="20"/>
      <c r="J59" s="20"/>
      <c r="K59" s="20"/>
      <c r="L59" s="25">
        <v>4</v>
      </c>
      <c r="M59" s="8">
        <f t="shared" si="1"/>
        <v>4</v>
      </c>
      <c r="N59" s="8" t="s">
        <v>132</v>
      </c>
    </row>
    <row r="60" spans="1:14" ht="12.75">
      <c r="A60" s="7" t="s">
        <v>133</v>
      </c>
      <c r="B60" s="16" t="s">
        <v>240</v>
      </c>
      <c r="C60" s="16"/>
      <c r="D60" s="25"/>
      <c r="E60" s="25"/>
      <c r="F60" s="25"/>
      <c r="G60" s="25"/>
      <c r="H60" s="25"/>
      <c r="I60" s="25"/>
      <c r="J60" s="25"/>
      <c r="K60" s="25">
        <v>3</v>
      </c>
      <c r="L60" s="20"/>
      <c r="M60" s="8">
        <f t="shared" si="1"/>
        <v>3</v>
      </c>
      <c r="N60" s="8" t="s">
        <v>133</v>
      </c>
    </row>
    <row r="61" spans="1:14" ht="12.75">
      <c r="A61" s="7" t="s">
        <v>134</v>
      </c>
      <c r="B61" s="16" t="s">
        <v>56</v>
      </c>
      <c r="C61" s="16"/>
      <c r="D61" s="25">
        <v>2</v>
      </c>
      <c r="E61" s="25"/>
      <c r="F61" s="25"/>
      <c r="G61" s="25"/>
      <c r="H61" s="25"/>
      <c r="I61" s="25"/>
      <c r="J61" s="25"/>
      <c r="K61" s="25"/>
      <c r="L61" s="20"/>
      <c r="M61" s="8">
        <f t="shared" si="1"/>
        <v>2</v>
      </c>
      <c r="N61" s="8" t="s">
        <v>134</v>
      </c>
    </row>
    <row r="62" spans="1:14" ht="12.75">
      <c r="A62" s="7" t="s">
        <v>135</v>
      </c>
      <c r="B62" s="16" t="s">
        <v>116</v>
      </c>
      <c r="C62" s="16"/>
      <c r="D62" s="25">
        <v>1</v>
      </c>
      <c r="E62" s="25"/>
      <c r="F62" s="25"/>
      <c r="G62" s="25"/>
      <c r="H62" s="25"/>
      <c r="I62" s="25"/>
      <c r="J62" s="25"/>
      <c r="K62" s="25"/>
      <c r="L62" s="20"/>
      <c r="M62" s="8">
        <f t="shared" si="1"/>
        <v>1</v>
      </c>
      <c r="N62" s="8" t="s">
        <v>135</v>
      </c>
    </row>
    <row r="63" spans="1:14" ht="12.75">
      <c r="A63" s="7" t="s">
        <v>136</v>
      </c>
      <c r="B63" s="16" t="s">
        <v>179</v>
      </c>
      <c r="C63" s="16"/>
      <c r="D63" s="25"/>
      <c r="E63" s="25"/>
      <c r="F63" s="25">
        <v>1</v>
      </c>
      <c r="G63" s="25"/>
      <c r="H63" s="25"/>
      <c r="I63" s="25"/>
      <c r="J63" s="25"/>
      <c r="K63" s="25"/>
      <c r="L63" s="20"/>
      <c r="M63" s="8">
        <f t="shared" si="1"/>
        <v>1</v>
      </c>
      <c r="N63" s="8" t="s">
        <v>136</v>
      </c>
    </row>
    <row r="64" spans="1:14" ht="12.75">
      <c r="A64" s="7" t="s">
        <v>137</v>
      </c>
      <c r="B64" s="16" t="s">
        <v>191</v>
      </c>
      <c r="C64" s="16"/>
      <c r="D64" s="25"/>
      <c r="E64" s="25"/>
      <c r="F64" s="25"/>
      <c r="G64" s="25"/>
      <c r="H64" s="25">
        <v>1</v>
      </c>
      <c r="I64" s="25"/>
      <c r="J64" s="25"/>
      <c r="K64" s="25"/>
      <c r="L64" s="20"/>
      <c r="M64" s="8">
        <f t="shared" si="1"/>
        <v>1</v>
      </c>
      <c r="N64" s="8" t="s">
        <v>137</v>
      </c>
    </row>
    <row r="65" spans="1:14" ht="12.75">
      <c r="A65" s="7" t="s">
        <v>138</v>
      </c>
      <c r="B65" s="16" t="s">
        <v>147</v>
      </c>
      <c r="C65" s="16"/>
      <c r="D65" s="25"/>
      <c r="E65" s="25"/>
      <c r="F65" s="25"/>
      <c r="G65" s="25"/>
      <c r="H65" s="25"/>
      <c r="I65" s="25"/>
      <c r="J65" s="25"/>
      <c r="K65" s="25">
        <v>1</v>
      </c>
      <c r="L65" s="20"/>
      <c r="M65" s="8">
        <f aca="true" t="shared" si="2" ref="M65:M87">SUM(C65:L65)</f>
        <v>1</v>
      </c>
      <c r="N65" s="8" t="s">
        <v>133</v>
      </c>
    </row>
    <row r="66" spans="1:14" ht="12.75">
      <c r="A66" s="7" t="s">
        <v>159</v>
      </c>
      <c r="B66" s="16" t="s">
        <v>61</v>
      </c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8">
        <f t="shared" si="2"/>
        <v>0</v>
      </c>
      <c r="N66" s="8" t="s">
        <v>134</v>
      </c>
    </row>
    <row r="67" spans="1:14" ht="12.75">
      <c r="A67" s="7" t="s">
        <v>160</v>
      </c>
      <c r="B67" s="16" t="s">
        <v>74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8">
        <f t="shared" si="2"/>
        <v>0</v>
      </c>
      <c r="N67" s="8" t="s">
        <v>135</v>
      </c>
    </row>
    <row r="68" spans="1:14" ht="12.75">
      <c r="A68" s="7" t="s">
        <v>161</v>
      </c>
      <c r="B68" s="16" t="s">
        <v>71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8">
        <f t="shared" si="2"/>
        <v>0</v>
      </c>
      <c r="N68" s="8" t="s">
        <v>136</v>
      </c>
    </row>
    <row r="69" spans="1:14" ht="12.75">
      <c r="A69" s="7" t="s">
        <v>162</v>
      </c>
      <c r="B69" s="16" t="s">
        <v>58</v>
      </c>
      <c r="C69" s="19"/>
      <c r="D69" s="20"/>
      <c r="E69" s="25"/>
      <c r="F69" s="20"/>
      <c r="G69" s="20"/>
      <c r="H69" s="20"/>
      <c r="I69" s="20"/>
      <c r="J69" s="20"/>
      <c r="K69" s="20"/>
      <c r="L69" s="20"/>
      <c r="M69" s="8">
        <f t="shared" si="2"/>
        <v>0</v>
      </c>
      <c r="N69" s="8" t="s">
        <v>133</v>
      </c>
    </row>
    <row r="70" spans="1:14" ht="12.75">
      <c r="A70" s="7" t="s">
        <v>163</v>
      </c>
      <c r="B70" s="16" t="s">
        <v>117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8">
        <f t="shared" si="2"/>
        <v>0</v>
      </c>
      <c r="N70" s="8" t="s">
        <v>134</v>
      </c>
    </row>
    <row r="71" spans="1:14" ht="12.75">
      <c r="A71" s="7" t="s">
        <v>135</v>
      </c>
      <c r="B71" s="16" t="s">
        <v>118</v>
      </c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8">
        <f t="shared" si="2"/>
        <v>0</v>
      </c>
      <c r="N71" s="8" t="s">
        <v>135</v>
      </c>
    </row>
    <row r="72" spans="1:14" ht="12.75">
      <c r="A72" s="7" t="s">
        <v>136</v>
      </c>
      <c r="B72" s="16" t="s">
        <v>114</v>
      </c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8">
        <f t="shared" si="2"/>
        <v>0</v>
      </c>
      <c r="N72" s="8" t="s">
        <v>136</v>
      </c>
    </row>
    <row r="73" spans="1:14" ht="12.75">
      <c r="A73" s="7" t="s">
        <v>137</v>
      </c>
      <c r="B73" s="16" t="s">
        <v>100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8">
        <f t="shared" si="2"/>
        <v>0</v>
      </c>
      <c r="N73" s="8" t="s">
        <v>137</v>
      </c>
    </row>
    <row r="74" spans="1:14" ht="12.75">
      <c r="A74" s="7" t="s">
        <v>138</v>
      </c>
      <c r="B74" s="16" t="s">
        <v>151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8">
        <f t="shared" si="2"/>
        <v>0</v>
      </c>
      <c r="N74" s="8" t="s">
        <v>138</v>
      </c>
    </row>
    <row r="75" spans="1:14" ht="12.75">
      <c r="A75" s="7" t="s">
        <v>159</v>
      </c>
      <c r="B75" s="16" t="s">
        <v>157</v>
      </c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8">
        <f t="shared" si="2"/>
        <v>0</v>
      </c>
      <c r="N75" s="8" t="s">
        <v>159</v>
      </c>
    </row>
    <row r="76" spans="1:14" ht="12.75">
      <c r="A76" s="7" t="s">
        <v>160</v>
      </c>
      <c r="B76" s="16" t="s">
        <v>103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8">
        <f t="shared" si="2"/>
        <v>0</v>
      </c>
      <c r="N76" s="8" t="s">
        <v>160</v>
      </c>
    </row>
    <row r="77" spans="1:14" ht="12.75">
      <c r="A77" s="7" t="s">
        <v>161</v>
      </c>
      <c r="B77" s="16" t="s">
        <v>139</v>
      </c>
      <c r="C77" s="19"/>
      <c r="D77" s="20"/>
      <c r="E77" s="25"/>
      <c r="F77" s="20"/>
      <c r="G77" s="20"/>
      <c r="H77" s="20"/>
      <c r="I77" s="20"/>
      <c r="J77" s="20"/>
      <c r="K77" s="20"/>
      <c r="L77" s="20"/>
      <c r="M77" s="8">
        <f t="shared" si="2"/>
        <v>0</v>
      </c>
      <c r="N77" s="8" t="s">
        <v>161</v>
      </c>
    </row>
    <row r="78" spans="1:14" ht="12.75">
      <c r="A78" s="7" t="s">
        <v>162</v>
      </c>
      <c r="B78" s="16" t="s">
        <v>112</v>
      </c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8">
        <f t="shared" si="2"/>
        <v>0</v>
      </c>
      <c r="N78" s="8" t="s">
        <v>162</v>
      </c>
    </row>
    <row r="79" spans="1:14" ht="12.75">
      <c r="A79" s="7" t="s">
        <v>163</v>
      </c>
      <c r="B79" s="16" t="s">
        <v>152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8">
        <f t="shared" si="2"/>
        <v>0</v>
      </c>
      <c r="N79" s="8" t="s">
        <v>163</v>
      </c>
    </row>
    <row r="80" spans="1:14" ht="12.75">
      <c r="A80" s="7" t="s">
        <v>170</v>
      </c>
      <c r="B80" s="16" t="s">
        <v>158</v>
      </c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8">
        <f t="shared" si="2"/>
        <v>0</v>
      </c>
      <c r="N80" s="8" t="s">
        <v>170</v>
      </c>
    </row>
    <row r="81" spans="1:14" ht="12.75">
      <c r="A81" s="7" t="s">
        <v>171</v>
      </c>
      <c r="B81" s="16" t="s">
        <v>156</v>
      </c>
      <c r="C81" s="19"/>
      <c r="D81" s="20"/>
      <c r="E81" s="25"/>
      <c r="F81" s="20"/>
      <c r="G81" s="20"/>
      <c r="H81" s="20"/>
      <c r="I81" s="20"/>
      <c r="J81" s="20"/>
      <c r="K81" s="20"/>
      <c r="L81" s="20"/>
      <c r="M81" s="8">
        <f t="shared" si="2"/>
        <v>0</v>
      </c>
      <c r="N81" s="8" t="s">
        <v>171</v>
      </c>
    </row>
    <row r="82" spans="1:14" ht="12.75">
      <c r="A82" s="7" t="s">
        <v>172</v>
      </c>
      <c r="B82" s="16" t="s">
        <v>181</v>
      </c>
      <c r="C82" s="19"/>
      <c r="D82" s="20"/>
      <c r="E82" s="25"/>
      <c r="F82" s="20"/>
      <c r="G82" s="20"/>
      <c r="H82" s="20"/>
      <c r="I82" s="20"/>
      <c r="J82" s="20"/>
      <c r="K82" s="20"/>
      <c r="L82" s="20"/>
      <c r="M82" s="8">
        <f t="shared" si="2"/>
        <v>0</v>
      </c>
      <c r="N82" s="8" t="s">
        <v>172</v>
      </c>
    </row>
    <row r="83" spans="1:14" ht="12.75">
      <c r="A83" s="7" t="s">
        <v>173</v>
      </c>
      <c r="B83" s="16" t="s">
        <v>180</v>
      </c>
      <c r="C83" s="19"/>
      <c r="D83" s="20"/>
      <c r="E83" s="25"/>
      <c r="F83" s="20"/>
      <c r="G83" s="20"/>
      <c r="H83" s="20"/>
      <c r="I83" s="20"/>
      <c r="J83" s="20"/>
      <c r="K83" s="20"/>
      <c r="L83" s="20"/>
      <c r="M83" s="8">
        <f t="shared" si="2"/>
        <v>0</v>
      </c>
      <c r="N83" s="8" t="s">
        <v>173</v>
      </c>
    </row>
    <row r="84" spans="1:14" ht="12.75">
      <c r="A84" s="7" t="s">
        <v>174</v>
      </c>
      <c r="B84" s="16" t="s">
        <v>182</v>
      </c>
      <c r="C84" s="19"/>
      <c r="D84" s="20"/>
      <c r="E84" s="25"/>
      <c r="F84" s="20"/>
      <c r="G84" s="20"/>
      <c r="H84" s="20"/>
      <c r="I84" s="20"/>
      <c r="J84" s="20"/>
      <c r="K84" s="20"/>
      <c r="L84" s="20"/>
      <c r="M84" s="8">
        <f t="shared" si="2"/>
        <v>0</v>
      </c>
      <c r="N84" s="8" t="s">
        <v>174</v>
      </c>
    </row>
    <row r="85" spans="1:14" ht="12.75">
      <c r="A85" s="7" t="s">
        <v>175</v>
      </c>
      <c r="B85" s="16" t="s">
        <v>184</v>
      </c>
      <c r="C85" s="19"/>
      <c r="D85" s="20"/>
      <c r="E85" s="25"/>
      <c r="F85" s="20"/>
      <c r="G85" s="20"/>
      <c r="H85" s="20"/>
      <c r="I85" s="20"/>
      <c r="J85" s="20"/>
      <c r="K85" s="20"/>
      <c r="L85" s="20"/>
      <c r="M85" s="8">
        <f t="shared" si="2"/>
        <v>0</v>
      </c>
      <c r="N85" s="8" t="s">
        <v>175</v>
      </c>
    </row>
    <row r="86" spans="1:14" ht="12.75">
      <c r="A86" s="7" t="s">
        <v>176</v>
      </c>
      <c r="B86" s="16" t="s">
        <v>185</v>
      </c>
      <c r="C86" s="19"/>
      <c r="D86" s="20"/>
      <c r="E86" s="25"/>
      <c r="F86" s="20"/>
      <c r="G86" s="20"/>
      <c r="H86" s="20"/>
      <c r="I86" s="20"/>
      <c r="J86" s="20"/>
      <c r="K86" s="20"/>
      <c r="L86" s="20"/>
      <c r="M86" s="8">
        <f t="shared" si="2"/>
        <v>0</v>
      </c>
      <c r="N86" s="8" t="s">
        <v>176</v>
      </c>
    </row>
    <row r="87" spans="1:14" ht="12.75">
      <c r="A87" s="7" t="s">
        <v>177</v>
      </c>
      <c r="B87" s="16" t="s">
        <v>187</v>
      </c>
      <c r="C87" s="19"/>
      <c r="D87" s="20"/>
      <c r="E87" s="25"/>
      <c r="F87" s="20"/>
      <c r="G87" s="20"/>
      <c r="H87" s="20"/>
      <c r="I87" s="20"/>
      <c r="J87" s="20"/>
      <c r="K87" s="20"/>
      <c r="L87" s="20"/>
      <c r="M87" s="8">
        <f t="shared" si="2"/>
        <v>0</v>
      </c>
      <c r="N87" s="8" t="s">
        <v>177</v>
      </c>
    </row>
    <row r="88" spans="1:14" ht="12.75">
      <c r="A88" s="7" t="s">
        <v>178</v>
      </c>
      <c r="B88" s="16" t="s">
        <v>200</v>
      </c>
      <c r="C88" s="19"/>
      <c r="D88" s="20"/>
      <c r="E88" s="25"/>
      <c r="F88" s="20"/>
      <c r="G88" s="20"/>
      <c r="H88" s="20"/>
      <c r="I88" s="20"/>
      <c r="J88" s="20"/>
      <c r="K88" s="20"/>
      <c r="L88" s="20"/>
      <c r="M88" s="8">
        <f aca="true" t="shared" si="3" ref="M88:M95">SUM(C88:L88)</f>
        <v>0</v>
      </c>
      <c r="N88" s="8" t="s">
        <v>178</v>
      </c>
    </row>
    <row r="89" spans="1:14" ht="12.75">
      <c r="A89" s="7" t="s">
        <v>192</v>
      </c>
      <c r="B89" s="16" t="s">
        <v>201</v>
      </c>
      <c r="C89" s="19"/>
      <c r="D89" s="20"/>
      <c r="E89" s="25"/>
      <c r="F89" s="20"/>
      <c r="G89" s="20"/>
      <c r="H89" s="20"/>
      <c r="I89" s="20"/>
      <c r="J89" s="20"/>
      <c r="K89" s="20"/>
      <c r="L89" s="20"/>
      <c r="M89" s="8">
        <f t="shared" si="3"/>
        <v>0</v>
      </c>
      <c r="N89" s="8" t="s">
        <v>192</v>
      </c>
    </row>
    <row r="90" spans="1:14" ht="12.75">
      <c r="A90" s="7" t="s">
        <v>193</v>
      </c>
      <c r="B90" s="16" t="s">
        <v>186</v>
      </c>
      <c r="C90" s="19"/>
      <c r="D90" s="20"/>
      <c r="E90" s="25"/>
      <c r="F90" s="20"/>
      <c r="G90" s="20"/>
      <c r="H90" s="20"/>
      <c r="I90" s="20"/>
      <c r="J90" s="20"/>
      <c r="K90" s="20"/>
      <c r="L90" s="20"/>
      <c r="M90" s="8">
        <f t="shared" si="3"/>
        <v>0</v>
      </c>
      <c r="N90" s="8" t="s">
        <v>193</v>
      </c>
    </row>
    <row r="91" spans="1:14" ht="12.75">
      <c r="A91" s="7" t="s">
        <v>194</v>
      </c>
      <c r="B91" s="16" t="s">
        <v>189</v>
      </c>
      <c r="C91" s="19"/>
      <c r="D91" s="20"/>
      <c r="E91" s="25"/>
      <c r="F91" s="20"/>
      <c r="G91" s="20"/>
      <c r="H91" s="20"/>
      <c r="I91" s="20"/>
      <c r="J91" s="20"/>
      <c r="K91" s="20"/>
      <c r="L91" s="20"/>
      <c r="M91" s="8">
        <f t="shared" si="3"/>
        <v>0</v>
      </c>
      <c r="N91" s="8" t="s">
        <v>194</v>
      </c>
    </row>
    <row r="92" spans="1:14" ht="12.75">
      <c r="A92" s="7" t="s">
        <v>195</v>
      </c>
      <c r="B92" s="16" t="s">
        <v>188</v>
      </c>
      <c r="C92" s="19"/>
      <c r="D92" s="20"/>
      <c r="E92" s="25"/>
      <c r="F92" s="20"/>
      <c r="G92" s="20"/>
      <c r="H92" s="20"/>
      <c r="I92" s="20"/>
      <c r="J92" s="20"/>
      <c r="K92" s="20"/>
      <c r="L92" s="20"/>
      <c r="M92" s="8">
        <f t="shared" si="3"/>
        <v>0</v>
      </c>
      <c r="N92" s="8" t="s">
        <v>195</v>
      </c>
    </row>
    <row r="93" spans="1:14" ht="12.75">
      <c r="A93" s="7" t="s">
        <v>196</v>
      </c>
      <c r="B93" s="16" t="s">
        <v>190</v>
      </c>
      <c r="C93" s="19"/>
      <c r="D93" s="20"/>
      <c r="E93" s="25"/>
      <c r="F93" s="20"/>
      <c r="G93" s="20"/>
      <c r="H93" s="20"/>
      <c r="I93" s="20"/>
      <c r="J93" s="20"/>
      <c r="K93" s="20"/>
      <c r="L93" s="20"/>
      <c r="M93" s="8">
        <f t="shared" si="3"/>
        <v>0</v>
      </c>
      <c r="N93" s="8" t="s">
        <v>196</v>
      </c>
    </row>
    <row r="94" spans="1:14" ht="12.75">
      <c r="A94" s="7" t="s">
        <v>197</v>
      </c>
      <c r="B94" s="16" t="s">
        <v>226</v>
      </c>
      <c r="C94" s="19"/>
      <c r="D94" s="20"/>
      <c r="E94" s="25"/>
      <c r="F94" s="20"/>
      <c r="G94" s="20"/>
      <c r="H94" s="20"/>
      <c r="I94" s="20"/>
      <c r="J94" s="20"/>
      <c r="K94" s="20"/>
      <c r="L94" s="20"/>
      <c r="M94" s="8">
        <f t="shared" si="3"/>
        <v>0</v>
      </c>
      <c r="N94" s="8" t="s">
        <v>197</v>
      </c>
    </row>
    <row r="95" spans="1:14" ht="12.75">
      <c r="A95" s="7" t="s">
        <v>198</v>
      </c>
      <c r="B95" s="16" t="s">
        <v>239</v>
      </c>
      <c r="C95" s="19"/>
      <c r="D95" s="20"/>
      <c r="E95" s="25"/>
      <c r="F95" s="20"/>
      <c r="G95" s="20"/>
      <c r="H95" s="20"/>
      <c r="I95" s="20"/>
      <c r="J95" s="20"/>
      <c r="K95" s="20"/>
      <c r="L95" s="20"/>
      <c r="M95" s="8">
        <f t="shared" si="3"/>
        <v>0</v>
      </c>
      <c r="N95" s="8" t="s">
        <v>198</v>
      </c>
    </row>
    <row r="96" spans="1:14" ht="12.75">
      <c r="A96" s="7" t="s">
        <v>199</v>
      </c>
      <c r="B96" s="16" t="s">
        <v>246</v>
      </c>
      <c r="C96" s="19"/>
      <c r="D96" s="20"/>
      <c r="E96" s="25"/>
      <c r="F96" s="20"/>
      <c r="G96" s="20"/>
      <c r="H96" s="20"/>
      <c r="I96" s="20"/>
      <c r="J96" s="20"/>
      <c r="K96" s="20"/>
      <c r="L96" s="20"/>
      <c r="M96" s="8">
        <f>SUM(C96:L96)</f>
        <v>0</v>
      </c>
      <c r="N96" s="8" t="s">
        <v>199</v>
      </c>
    </row>
    <row r="97" spans="1:14" ht="12.75">
      <c r="A97" s="7" t="s">
        <v>252</v>
      </c>
      <c r="B97" s="16" t="s">
        <v>245</v>
      </c>
      <c r="C97" s="19"/>
      <c r="D97" s="20"/>
      <c r="E97" s="25"/>
      <c r="F97" s="20"/>
      <c r="G97" s="20"/>
      <c r="H97" s="20"/>
      <c r="I97" s="20"/>
      <c r="J97" s="20"/>
      <c r="K97" s="20"/>
      <c r="L97" s="20"/>
      <c r="M97" s="8">
        <f>SUM(C97:L97)</f>
        <v>0</v>
      </c>
      <c r="N97" s="8" t="s">
        <v>252</v>
      </c>
    </row>
    <row r="98" spans="1:14" ht="12.75">
      <c r="A98" s="7" t="s">
        <v>253</v>
      </c>
      <c r="B98" s="16" t="s">
        <v>256</v>
      </c>
      <c r="C98" s="19"/>
      <c r="D98" s="20"/>
      <c r="E98" s="25"/>
      <c r="F98" s="20"/>
      <c r="G98" s="20"/>
      <c r="H98" s="20"/>
      <c r="I98" s="20"/>
      <c r="J98" s="20"/>
      <c r="K98" s="20"/>
      <c r="L98" s="20"/>
      <c r="M98" s="8">
        <f>SUM(C98:L98)</f>
        <v>0</v>
      </c>
      <c r="N98" s="8" t="s">
        <v>253</v>
      </c>
    </row>
    <row r="99" spans="1:14" ht="12.75">
      <c r="A99" s="7" t="s">
        <v>254</v>
      </c>
      <c r="B99" s="16" t="s">
        <v>257</v>
      </c>
      <c r="C99" s="19"/>
      <c r="D99" s="20"/>
      <c r="E99" s="25"/>
      <c r="F99" s="20"/>
      <c r="G99" s="20"/>
      <c r="H99" s="20"/>
      <c r="I99" s="20"/>
      <c r="J99" s="20"/>
      <c r="K99" s="20"/>
      <c r="L99" s="20"/>
      <c r="M99" s="8">
        <f>SUM(C99:L99)</f>
        <v>0</v>
      </c>
      <c r="N99" s="8" t="s">
        <v>254</v>
      </c>
    </row>
    <row r="100" spans="1:14" ht="12.75">
      <c r="A100" s="7" t="s">
        <v>255</v>
      </c>
      <c r="B100" s="16" t="s">
        <v>258</v>
      </c>
      <c r="C100" s="19"/>
      <c r="D100" s="20"/>
      <c r="E100" s="25"/>
      <c r="F100" s="20"/>
      <c r="G100" s="20"/>
      <c r="H100" s="20"/>
      <c r="I100" s="20"/>
      <c r="J100" s="20"/>
      <c r="K100" s="20"/>
      <c r="L100" s="20"/>
      <c r="M100" s="8">
        <f>SUM(C100:L100)</f>
        <v>0</v>
      </c>
      <c r="N100" s="8" t="s">
        <v>255</v>
      </c>
    </row>
  </sheetData>
  <mergeCells count="5">
    <mergeCell ref="A1:B1"/>
    <mergeCell ref="C1:N1"/>
    <mergeCell ref="A2:B2"/>
    <mergeCell ref="M2:M3"/>
    <mergeCell ref="N2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Braňo</cp:lastModifiedBy>
  <cp:lastPrinted>2006-06-26T10:12:54Z</cp:lastPrinted>
  <dcterms:created xsi:type="dcterms:W3CDTF">2005-02-16T16:08:12Z</dcterms:created>
  <dcterms:modified xsi:type="dcterms:W3CDTF">2006-06-26T18:36:32Z</dcterms:modified>
  <cp:category/>
  <cp:version/>
  <cp:contentType/>
  <cp:contentStatus/>
</cp:coreProperties>
</file>