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<sst xmlns="http://schemas.openxmlformats.org/spreadsheetml/2006/main" count="97" uniqueCount="81">
  <si>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meno</t>
  </si>
  <si>
    <t>por.</t>
  </si>
  <si>
    <t>nepoč.</t>
  </si>
  <si>
    <t>1.hra</t>
  </si>
  <si>
    <t>2.hra</t>
  </si>
  <si>
    <t>3.hra</t>
  </si>
  <si>
    <t>spolu</t>
  </si>
  <si>
    <t>h.c.</t>
  </si>
  <si>
    <t>priemer</t>
  </si>
  <si>
    <t>4.hra</t>
  </si>
  <si>
    <t>5.hra</t>
  </si>
  <si>
    <t>6.hra</t>
  </si>
  <si>
    <t>body TT</t>
  </si>
  <si>
    <t>body 200</t>
  </si>
  <si>
    <t>bowlertt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</si>
  <si>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</si>
  <si>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</si>
  <si>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</si>
  <si>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</si>
  <si>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</si>
  <si>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</si>
  <si>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</si>
  <si>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</si>
  <si>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</si>
  <si>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</si>
  <si>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</si>
  <si>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</si>
  <si>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</si>
  <si>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</si>
  <si>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</si>
  <si>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</si>
  <si>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</si>
  <si>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</si>
  <si>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</si>
  <si>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</si>
  <si>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</si>
  <si>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</si>
  <si>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</si>
  <si>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</si>
  <si>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</si>
  <si>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body spolu</t>
  </si>
  <si>
    <t>26.</t>
  </si>
  <si>
    <t>27.</t>
  </si>
  <si>
    <t>28.</t>
  </si>
  <si>
    <t>29.</t>
  </si>
  <si>
    <t>30.</t>
  </si>
  <si>
    <t>reentra</t>
  </si>
  <si>
    <t>nepoč</t>
  </si>
  <si>
    <t>Magula Tomáš</t>
  </si>
  <si>
    <t>Purš Patrik</t>
  </si>
  <si>
    <t>Halán Andrej</t>
  </si>
  <si>
    <t>Watzka Stanislav</t>
  </si>
  <si>
    <t>Magula Pavol</t>
  </si>
  <si>
    <t>Repa Marián</t>
  </si>
  <si>
    <t>Krajčovič Branislav</t>
  </si>
  <si>
    <t>Slíž Marcel</t>
  </si>
  <si>
    <t>Felčír Jaroslav</t>
  </si>
  <si>
    <t>Bobek Mário</t>
  </si>
  <si>
    <t>Purš Jaroslav</t>
  </si>
  <si>
    <t>Kuciaková Lucia</t>
  </si>
  <si>
    <t>Kuciak Roman</t>
  </si>
  <si>
    <t>Koník Miroslav</t>
  </si>
  <si>
    <t>Hedl Marcel</t>
  </si>
  <si>
    <t>Selecký Peter</t>
  </si>
  <si>
    <t>Bobek Ján</t>
  </si>
  <si>
    <t>Remenár Ján</t>
  </si>
  <si>
    <t>Šebenová Mariana</t>
  </si>
  <si>
    <t>Slavkovský Martin</t>
  </si>
  <si>
    <t>Mikula Martin</t>
  </si>
  <si>
    <t>Vidlár Karol</t>
  </si>
  <si>
    <t>Šeben Ondrej</t>
  </si>
  <si>
    <t>Čepregi Milan</t>
  </si>
  <si>
    <t>Homola Michal</t>
  </si>
  <si>
    <t>Kojnok Milan</t>
  </si>
  <si>
    <t>Korbáš Ľubomír</t>
  </si>
  <si>
    <t>Viskupič Jozef</t>
  </si>
  <si>
    <t>31.</t>
  </si>
  <si>
    <t>Husár Marek</t>
  </si>
  <si>
    <t>Lehota Ján</t>
  </si>
  <si>
    <t>Sedláčková Tamara</t>
  </si>
  <si>
    <t xml:space="preserve">                         25.9.2007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</si>
</sst>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/>
    </xf>
    <xf numFmtId="1" fontId="3" fillId="3" borderId="0" xfId="0" applyNumberFormat="1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0" fontId="4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18</xdr:row>
      <xdr:rowOff>0</xdr:rowOff>
    </xdr:from>
    <xdr:to>
      <xdr:col>16</xdr:col>
      <xdr:colOff>0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695700"/>
          <a:ext cx="26289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0</xdr:row>
      <xdr:rowOff>219075</xdr:rowOff>
    </xdr:from>
    <xdr:to>
      <xdr:col>20</xdr:col>
      <xdr:colOff>581025</xdr:colOff>
      <xdr:row>0</xdr:row>
      <xdr:rowOff>771525</xdr:rowOff>
    </xdr:to>
    <xdr:sp>
      <xdr:nvSpPr>
        <xdr:cNvPr id="2" name="AutoShape 2"/>
        <xdr:cNvSpPr>
          <a:spLocks/>
        </xdr:cNvSpPr>
      </xdr:nvSpPr>
      <xdr:spPr>
        <a:xfrm>
          <a:off x="1333500" y="219075"/>
          <a:ext cx="915352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100000">
                    <a:srgbClr val="FFFF00"/>
                  </a:gs>
                </a:gsLst>
                <a:lin ang="5400000" scaled="1"/>
              </a:gradFill>
              <a:latin typeface="Bookman Old Style"/>
              <a:cs typeface="Bookman Old Style"/>
            </a:rPr>
            <a:t>2. Trnavský turnaj 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781050</xdr:colOff>
      <xdr:row>0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75" zoomScaleNormal="75" workbookViewId="0" topLeftCell="A1">
      <selection activeCell="J21" sqref="J2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0.7109375" style="0" customWidth="1"/>
    <col min="4" max="4" width="5.7109375" style="0" customWidth="1"/>
    <col min="5" max="5" width="6.7109375" style="0" customWidth="1"/>
    <col min="6" max="8" width="5.7109375" style="0" customWidth="1"/>
    <col min="9" max="9" width="6.7109375" style="0" customWidth="1"/>
    <col min="10" max="10" width="7.8515625" style="0" customWidth="1"/>
    <col min="11" max="11" width="7.7109375" style="0" customWidth="1"/>
    <col min="12" max="14" width="5.7109375" style="0" customWidth="1"/>
    <col min="15" max="15" width="6.7109375" style="0" customWidth="1"/>
    <col min="16" max="16" width="7.8515625" style="0" customWidth="1"/>
    <col min="19" max="19" width="10.421875" style="0" customWidth="1"/>
    <col min="22" max="22" width="2.7109375" style="0" customWidth="1"/>
  </cols>
  <sheetData>
    <row r="1" spans="1:24" ht="74.25" customHeight="1">
      <c r="A1" s="37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"/>
      <c r="X1" s="1"/>
    </row>
    <row r="2" spans="1:24" ht="12.75">
      <c r="A2" s="1"/>
      <c r="B2" s="3" t="s">
        <v>1</v>
      </c>
      <c r="C2" s="3" t="s">
        <v>0</v>
      </c>
      <c r="D2" s="3" t="s">
        <v>7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  <c r="K2" s="15">
        <v>0.2</v>
      </c>
      <c r="L2" s="3" t="s">
        <v>9</v>
      </c>
      <c r="M2" s="3" t="s">
        <v>10</v>
      </c>
      <c r="N2" s="3" t="s">
        <v>11</v>
      </c>
      <c r="O2" s="3" t="s">
        <v>6</v>
      </c>
      <c r="P2" s="3" t="s">
        <v>8</v>
      </c>
      <c r="Q2" s="14" t="s">
        <v>12</v>
      </c>
      <c r="R2" s="14" t="s">
        <v>13</v>
      </c>
      <c r="S2" s="14" t="s">
        <v>40</v>
      </c>
      <c r="T2" s="16" t="s">
        <v>14</v>
      </c>
      <c r="U2" s="16" t="s">
        <v>13</v>
      </c>
      <c r="V2" s="1"/>
      <c r="W2" s="1"/>
      <c r="X2" s="1"/>
    </row>
    <row r="3" spans="1:24" ht="12.75">
      <c r="A3" s="1"/>
      <c r="B3" s="3" t="s">
        <v>15</v>
      </c>
      <c r="C3" s="7" t="s">
        <v>77</v>
      </c>
      <c r="D3" s="8">
        <v>0</v>
      </c>
      <c r="E3" s="11">
        <v>223</v>
      </c>
      <c r="F3" s="18">
        <v>231</v>
      </c>
      <c r="G3" s="18">
        <v>251</v>
      </c>
      <c r="H3" s="18">
        <v>231</v>
      </c>
      <c r="I3" s="4">
        <f aca="true" t="shared" si="0" ref="I3:I19">SUM(D3+F3+G3+H3)</f>
        <v>713</v>
      </c>
      <c r="J3" s="10">
        <f aca="true" t="shared" si="1" ref="J3:J18">SUM(F3:H3)/3</f>
        <v>237.66666666666666</v>
      </c>
      <c r="K3" s="20">
        <f aca="true" t="shared" si="2" ref="K3:K18">I3/5</f>
        <v>142.6</v>
      </c>
      <c r="L3" s="18">
        <v>268</v>
      </c>
      <c r="M3" s="19">
        <v>211</v>
      </c>
      <c r="N3" s="19">
        <v>224</v>
      </c>
      <c r="O3" s="24">
        <f aca="true" t="shared" si="3" ref="O3:O18">K3+L3+M3+N3</f>
        <v>845.6</v>
      </c>
      <c r="P3" s="10">
        <f>SUM(L3:N3)/3</f>
        <v>234.33333333333334</v>
      </c>
      <c r="Q3" s="5">
        <v>30</v>
      </c>
      <c r="R3" s="5">
        <v>80</v>
      </c>
      <c r="S3" s="22">
        <f>Q3+R3</f>
        <v>110</v>
      </c>
      <c r="T3" s="6">
        <v>20</v>
      </c>
      <c r="U3" s="6">
        <v>60</v>
      </c>
      <c r="V3" s="1"/>
      <c r="W3" s="1"/>
      <c r="X3" s="12"/>
    </row>
    <row r="4" spans="1:24" ht="12.75">
      <c r="A4" s="1"/>
      <c r="B4" s="3" t="s">
        <v>16</v>
      </c>
      <c r="C4" s="7" t="s">
        <v>56</v>
      </c>
      <c r="D4" s="8">
        <v>0</v>
      </c>
      <c r="E4" s="11">
        <v>164</v>
      </c>
      <c r="F4" s="34">
        <v>184</v>
      </c>
      <c r="G4" s="19">
        <v>227</v>
      </c>
      <c r="H4" s="18">
        <v>247</v>
      </c>
      <c r="I4" s="4">
        <f t="shared" si="0"/>
        <v>658</v>
      </c>
      <c r="J4" s="10">
        <f t="shared" si="1"/>
        <v>219.33333333333334</v>
      </c>
      <c r="K4" s="20">
        <f t="shared" si="2"/>
        <v>131.6</v>
      </c>
      <c r="L4" s="18">
        <v>248</v>
      </c>
      <c r="M4" s="18">
        <v>237</v>
      </c>
      <c r="N4" s="19">
        <v>224</v>
      </c>
      <c r="O4" s="24">
        <f t="shared" si="3"/>
        <v>840.6</v>
      </c>
      <c r="P4" s="10">
        <f aca="true" t="shared" si="4" ref="P4:P18">SUM(L4:N4)/3</f>
        <v>236.33333333333334</v>
      </c>
      <c r="Q4" s="5">
        <v>29</v>
      </c>
      <c r="R4" s="5">
        <v>60</v>
      </c>
      <c r="S4" s="22">
        <f aca="true" t="shared" si="5" ref="S4:S33">Q4+R4</f>
        <v>89</v>
      </c>
      <c r="T4" s="6">
        <v>19</v>
      </c>
      <c r="U4" s="6">
        <v>50</v>
      </c>
      <c r="V4" s="1"/>
      <c r="W4" s="1"/>
      <c r="X4" s="12"/>
    </row>
    <row r="5" spans="1:24" ht="12.75">
      <c r="A5" s="1"/>
      <c r="B5" s="3" t="s">
        <v>17</v>
      </c>
      <c r="C5" s="7" t="s">
        <v>60</v>
      </c>
      <c r="D5" s="8">
        <v>0</v>
      </c>
      <c r="E5" s="11">
        <v>167</v>
      </c>
      <c r="F5" s="36">
        <v>279</v>
      </c>
      <c r="G5" s="19">
        <v>216</v>
      </c>
      <c r="H5" s="19">
        <v>211</v>
      </c>
      <c r="I5" s="4">
        <f t="shared" si="0"/>
        <v>706</v>
      </c>
      <c r="J5" s="10">
        <f t="shared" si="1"/>
        <v>235.33333333333334</v>
      </c>
      <c r="K5" s="20">
        <f t="shared" si="2"/>
        <v>141.2</v>
      </c>
      <c r="L5" s="19">
        <v>213</v>
      </c>
      <c r="M5" s="34">
        <v>197</v>
      </c>
      <c r="N5" s="18">
        <v>267</v>
      </c>
      <c r="O5" s="24">
        <f t="shared" si="3"/>
        <v>818.2</v>
      </c>
      <c r="P5" s="10">
        <f t="shared" si="4"/>
        <v>225.66666666666666</v>
      </c>
      <c r="Q5" s="5">
        <v>28</v>
      </c>
      <c r="R5" s="5">
        <v>75</v>
      </c>
      <c r="S5" s="22">
        <f t="shared" si="5"/>
        <v>103</v>
      </c>
      <c r="T5" s="6">
        <v>18</v>
      </c>
      <c r="U5" s="6">
        <v>50</v>
      </c>
      <c r="V5" s="1"/>
      <c r="W5" s="1"/>
      <c r="X5" s="12"/>
    </row>
    <row r="6" spans="1:24" ht="12.75">
      <c r="A6" s="1"/>
      <c r="B6" s="3" t="s">
        <v>18</v>
      </c>
      <c r="C6" s="7" t="s">
        <v>67</v>
      </c>
      <c r="D6" s="8">
        <v>0</v>
      </c>
      <c r="E6" s="11">
        <v>182</v>
      </c>
      <c r="F6" s="19">
        <v>225</v>
      </c>
      <c r="G6" s="18">
        <v>248</v>
      </c>
      <c r="H6" s="18">
        <v>246</v>
      </c>
      <c r="I6" s="4">
        <f t="shared" si="0"/>
        <v>719</v>
      </c>
      <c r="J6" s="10">
        <f t="shared" si="1"/>
        <v>239.66666666666666</v>
      </c>
      <c r="K6" s="20">
        <f t="shared" si="2"/>
        <v>143.8</v>
      </c>
      <c r="L6" s="18">
        <v>235</v>
      </c>
      <c r="M6" s="18">
        <v>231</v>
      </c>
      <c r="N6" s="19">
        <v>200</v>
      </c>
      <c r="O6" s="24">
        <f t="shared" si="3"/>
        <v>809.8</v>
      </c>
      <c r="P6" s="10">
        <f>SUM(L6:N6)/3</f>
        <v>222</v>
      </c>
      <c r="Q6" s="5">
        <v>27</v>
      </c>
      <c r="R6" s="5">
        <v>65</v>
      </c>
      <c r="S6" s="22">
        <f t="shared" si="5"/>
        <v>92</v>
      </c>
      <c r="T6" s="6">
        <v>17</v>
      </c>
      <c r="U6" s="6">
        <v>60</v>
      </c>
      <c r="V6" s="1"/>
      <c r="W6" s="1"/>
      <c r="X6" s="12"/>
    </row>
    <row r="7" spans="1:24" ht="12.75">
      <c r="A7" s="1"/>
      <c r="B7" s="3" t="s">
        <v>19</v>
      </c>
      <c r="C7" s="7" t="s">
        <v>57</v>
      </c>
      <c r="D7" s="8">
        <v>0</v>
      </c>
      <c r="E7" s="11">
        <v>164</v>
      </c>
      <c r="F7" s="19">
        <v>205</v>
      </c>
      <c r="G7" s="19">
        <v>227</v>
      </c>
      <c r="H7" s="19">
        <v>220</v>
      </c>
      <c r="I7" s="4">
        <f t="shared" si="0"/>
        <v>652</v>
      </c>
      <c r="J7" s="10">
        <f t="shared" si="1"/>
        <v>217.33333333333334</v>
      </c>
      <c r="K7" s="20">
        <f t="shared" si="2"/>
        <v>130.4</v>
      </c>
      <c r="L7" s="34">
        <v>196</v>
      </c>
      <c r="M7" s="18">
        <v>254</v>
      </c>
      <c r="N7" s="19">
        <v>225</v>
      </c>
      <c r="O7" s="24">
        <f t="shared" si="3"/>
        <v>805.4</v>
      </c>
      <c r="P7" s="10">
        <f t="shared" si="4"/>
        <v>225</v>
      </c>
      <c r="Q7" s="5">
        <v>26</v>
      </c>
      <c r="R7" s="5">
        <v>50</v>
      </c>
      <c r="S7" s="22">
        <f t="shared" si="5"/>
        <v>76</v>
      </c>
      <c r="T7" s="6">
        <v>16</v>
      </c>
      <c r="U7" s="6">
        <v>50</v>
      </c>
      <c r="V7" s="1"/>
      <c r="W7" s="1"/>
      <c r="X7" s="12"/>
    </row>
    <row r="8" spans="1:24" ht="12.75">
      <c r="A8" s="1"/>
      <c r="B8" s="3" t="s">
        <v>20</v>
      </c>
      <c r="C8" s="7" t="s">
        <v>50</v>
      </c>
      <c r="D8" s="8">
        <v>0</v>
      </c>
      <c r="E8" s="11">
        <v>184</v>
      </c>
      <c r="F8" s="34">
        <v>186</v>
      </c>
      <c r="G8" s="19">
        <v>214</v>
      </c>
      <c r="H8" s="36">
        <v>279</v>
      </c>
      <c r="I8" s="4">
        <f t="shared" si="0"/>
        <v>679</v>
      </c>
      <c r="J8" s="10">
        <f t="shared" si="1"/>
        <v>226.33333333333334</v>
      </c>
      <c r="K8" s="20">
        <f t="shared" si="2"/>
        <v>135.8</v>
      </c>
      <c r="L8" s="19">
        <v>202</v>
      </c>
      <c r="M8" s="19">
        <v>225</v>
      </c>
      <c r="N8" s="18">
        <v>234</v>
      </c>
      <c r="O8" s="24">
        <f t="shared" si="3"/>
        <v>796.8</v>
      </c>
      <c r="P8" s="10">
        <f t="shared" si="4"/>
        <v>220.33333333333334</v>
      </c>
      <c r="Q8" s="5">
        <v>25</v>
      </c>
      <c r="R8" s="5">
        <v>60</v>
      </c>
      <c r="S8" s="22">
        <f t="shared" si="5"/>
        <v>85</v>
      </c>
      <c r="T8" s="6">
        <v>15</v>
      </c>
      <c r="U8" s="6">
        <v>50</v>
      </c>
      <c r="V8" s="1"/>
      <c r="W8" s="1"/>
      <c r="X8" s="12"/>
    </row>
    <row r="9" spans="1:24" ht="12.75">
      <c r="A9" s="1"/>
      <c r="B9" s="3" t="s">
        <v>21</v>
      </c>
      <c r="C9" s="7" t="s">
        <v>72</v>
      </c>
      <c r="D9" s="8">
        <v>0</v>
      </c>
      <c r="E9" s="11">
        <v>177</v>
      </c>
      <c r="F9" s="19">
        <v>214</v>
      </c>
      <c r="G9" s="9">
        <v>189</v>
      </c>
      <c r="H9" s="19">
        <v>224</v>
      </c>
      <c r="I9" s="4">
        <f t="shared" si="0"/>
        <v>627</v>
      </c>
      <c r="J9" s="10">
        <f t="shared" si="1"/>
        <v>209</v>
      </c>
      <c r="K9" s="20">
        <f t="shared" si="2"/>
        <v>125.4</v>
      </c>
      <c r="L9" s="19">
        <v>227</v>
      </c>
      <c r="M9" s="19">
        <v>229</v>
      </c>
      <c r="N9" s="19">
        <v>212</v>
      </c>
      <c r="O9" s="24">
        <f t="shared" si="3"/>
        <v>793.4</v>
      </c>
      <c r="P9" s="10">
        <f t="shared" si="4"/>
        <v>222.66666666666666</v>
      </c>
      <c r="Q9" s="5">
        <v>24</v>
      </c>
      <c r="R9" s="5">
        <v>40</v>
      </c>
      <c r="S9" s="22">
        <f t="shared" si="5"/>
        <v>64</v>
      </c>
      <c r="T9" s="6">
        <v>14</v>
      </c>
      <c r="U9" s="6">
        <v>50</v>
      </c>
      <c r="V9" s="1"/>
      <c r="W9" s="1"/>
      <c r="X9" s="12"/>
    </row>
    <row r="10" spans="1:24" ht="12.75">
      <c r="A10" s="1"/>
      <c r="B10" s="3" t="s">
        <v>22</v>
      </c>
      <c r="C10" s="7" t="s">
        <v>64</v>
      </c>
      <c r="D10" s="8">
        <v>0</v>
      </c>
      <c r="E10" s="11">
        <v>191</v>
      </c>
      <c r="F10" s="18">
        <v>237</v>
      </c>
      <c r="G10" s="18">
        <v>246</v>
      </c>
      <c r="H10" s="19">
        <v>200</v>
      </c>
      <c r="I10" s="4">
        <f t="shared" si="0"/>
        <v>683</v>
      </c>
      <c r="J10" s="10">
        <f t="shared" si="1"/>
        <v>227.66666666666666</v>
      </c>
      <c r="K10" s="20">
        <f t="shared" si="2"/>
        <v>136.6</v>
      </c>
      <c r="L10" s="19">
        <v>226</v>
      </c>
      <c r="M10" s="34">
        <v>179</v>
      </c>
      <c r="N10" s="19">
        <v>216</v>
      </c>
      <c r="O10" s="24">
        <f t="shared" si="3"/>
        <v>757.6</v>
      </c>
      <c r="P10" s="10">
        <f>SUM(L10:N10)/3</f>
        <v>207</v>
      </c>
      <c r="Q10" s="5">
        <v>23</v>
      </c>
      <c r="R10" s="5">
        <v>45</v>
      </c>
      <c r="S10" s="22">
        <f t="shared" si="5"/>
        <v>68</v>
      </c>
      <c r="T10" s="6">
        <v>13</v>
      </c>
      <c r="U10" s="6">
        <v>50</v>
      </c>
      <c r="V10" s="1"/>
      <c r="W10" s="1"/>
      <c r="X10" s="12"/>
    </row>
    <row r="11" spans="1:24" ht="12.75">
      <c r="A11" s="1"/>
      <c r="B11" s="3" t="s">
        <v>23</v>
      </c>
      <c r="C11" s="7" t="s">
        <v>61</v>
      </c>
      <c r="D11" s="8">
        <v>0</v>
      </c>
      <c r="E11" s="11">
        <v>150</v>
      </c>
      <c r="F11" s="19">
        <v>203</v>
      </c>
      <c r="G11" s="19">
        <v>224</v>
      </c>
      <c r="H11" s="19">
        <v>227</v>
      </c>
      <c r="I11" s="4">
        <f t="shared" si="0"/>
        <v>654</v>
      </c>
      <c r="J11" s="10">
        <f t="shared" si="1"/>
        <v>218</v>
      </c>
      <c r="K11" s="20">
        <f t="shared" si="2"/>
        <v>130.8</v>
      </c>
      <c r="L11" s="34">
        <v>179</v>
      </c>
      <c r="M11" s="19">
        <v>212</v>
      </c>
      <c r="N11" s="19">
        <v>208</v>
      </c>
      <c r="O11" s="24">
        <f t="shared" si="3"/>
        <v>729.8</v>
      </c>
      <c r="P11" s="10">
        <f>SUM(L11:N11)/3</f>
        <v>199.66666666666666</v>
      </c>
      <c r="Q11" s="5">
        <v>22</v>
      </c>
      <c r="R11" s="5">
        <v>35</v>
      </c>
      <c r="S11" s="22">
        <f t="shared" si="5"/>
        <v>57</v>
      </c>
      <c r="T11" s="6">
        <v>12</v>
      </c>
      <c r="U11" s="6">
        <v>50</v>
      </c>
      <c r="V11" s="1"/>
      <c r="W11" s="1"/>
      <c r="X11" s="12"/>
    </row>
    <row r="12" spans="1:24" ht="12.75">
      <c r="A12" s="1"/>
      <c r="B12" s="3" t="s">
        <v>24</v>
      </c>
      <c r="C12" s="7" t="s">
        <v>69</v>
      </c>
      <c r="D12" s="8">
        <v>0</v>
      </c>
      <c r="E12" s="11">
        <v>157</v>
      </c>
      <c r="F12" s="18">
        <v>234</v>
      </c>
      <c r="G12" s="18">
        <v>233</v>
      </c>
      <c r="H12" s="18">
        <v>246</v>
      </c>
      <c r="I12" s="4">
        <f t="shared" si="0"/>
        <v>713</v>
      </c>
      <c r="J12" s="10">
        <f t="shared" si="1"/>
        <v>237.66666666666666</v>
      </c>
      <c r="K12" s="20">
        <f t="shared" si="2"/>
        <v>142.6</v>
      </c>
      <c r="L12" s="34">
        <v>155</v>
      </c>
      <c r="M12" s="34">
        <v>181</v>
      </c>
      <c r="N12" s="19">
        <v>224</v>
      </c>
      <c r="O12" s="24">
        <f t="shared" si="3"/>
        <v>702.6</v>
      </c>
      <c r="P12" s="10">
        <f>SUM(L12:N12)/3</f>
        <v>186.66666666666666</v>
      </c>
      <c r="Q12" s="5">
        <v>21</v>
      </c>
      <c r="R12" s="5">
        <v>45</v>
      </c>
      <c r="S12" s="22">
        <f t="shared" si="5"/>
        <v>66</v>
      </c>
      <c r="T12" s="6">
        <v>11</v>
      </c>
      <c r="U12" s="6">
        <v>40</v>
      </c>
      <c r="V12" s="1"/>
      <c r="W12" s="1"/>
      <c r="X12" s="12"/>
    </row>
    <row r="13" spans="1:24" ht="12.75">
      <c r="A13" s="1"/>
      <c r="B13" s="3" t="s">
        <v>25</v>
      </c>
      <c r="C13" s="7" t="s">
        <v>55</v>
      </c>
      <c r="D13" s="8">
        <v>0</v>
      </c>
      <c r="E13" s="11">
        <v>181</v>
      </c>
      <c r="F13" s="34">
        <v>183</v>
      </c>
      <c r="G13" s="35">
        <v>289</v>
      </c>
      <c r="H13" s="34">
        <v>190</v>
      </c>
      <c r="I13" s="4">
        <f t="shared" si="0"/>
        <v>662</v>
      </c>
      <c r="J13" s="10">
        <f t="shared" si="1"/>
        <v>220.66666666666666</v>
      </c>
      <c r="K13" s="20">
        <f t="shared" si="2"/>
        <v>132.4</v>
      </c>
      <c r="L13" s="19">
        <v>202</v>
      </c>
      <c r="M13" s="34">
        <v>183</v>
      </c>
      <c r="N13" s="34">
        <v>177</v>
      </c>
      <c r="O13" s="24">
        <f t="shared" si="3"/>
        <v>694.4</v>
      </c>
      <c r="P13" s="10">
        <f t="shared" si="4"/>
        <v>187.33333333333334</v>
      </c>
      <c r="Q13" s="5">
        <v>20</v>
      </c>
      <c r="R13" s="5">
        <v>55</v>
      </c>
      <c r="S13" s="22">
        <f t="shared" si="5"/>
        <v>75</v>
      </c>
      <c r="T13" s="6">
        <v>10</v>
      </c>
      <c r="U13" s="6">
        <v>20</v>
      </c>
      <c r="V13" s="1"/>
      <c r="W13" s="1"/>
      <c r="X13" s="12"/>
    </row>
    <row r="14" spans="1:24" ht="12.75">
      <c r="A14" s="1"/>
      <c r="B14" s="3" t="s">
        <v>26</v>
      </c>
      <c r="C14" s="7" t="s">
        <v>62</v>
      </c>
      <c r="D14" s="8">
        <v>0</v>
      </c>
      <c r="E14" s="11">
        <v>192</v>
      </c>
      <c r="F14" s="19">
        <v>226</v>
      </c>
      <c r="G14" s="9">
        <v>197</v>
      </c>
      <c r="H14" s="9">
        <v>197</v>
      </c>
      <c r="I14" s="4">
        <f t="shared" si="0"/>
        <v>620</v>
      </c>
      <c r="J14" s="10">
        <f t="shared" si="1"/>
        <v>206.66666666666666</v>
      </c>
      <c r="K14" s="20">
        <f t="shared" si="2"/>
        <v>124</v>
      </c>
      <c r="L14" s="34">
        <v>195</v>
      </c>
      <c r="M14" s="34">
        <v>149</v>
      </c>
      <c r="N14" s="19">
        <v>205</v>
      </c>
      <c r="O14" s="24">
        <f t="shared" si="3"/>
        <v>673</v>
      </c>
      <c r="P14" s="10">
        <f t="shared" si="4"/>
        <v>183</v>
      </c>
      <c r="Q14" s="5">
        <v>19</v>
      </c>
      <c r="R14" s="5">
        <v>15</v>
      </c>
      <c r="S14" s="22">
        <f t="shared" si="5"/>
        <v>34</v>
      </c>
      <c r="T14" s="6">
        <v>9</v>
      </c>
      <c r="U14" s="6">
        <v>20</v>
      </c>
      <c r="V14" s="1"/>
      <c r="W14" s="1"/>
      <c r="X14" s="12"/>
    </row>
    <row r="15" spans="1:24" ht="12.75">
      <c r="A15" s="1"/>
      <c r="B15" s="3" t="s">
        <v>27</v>
      </c>
      <c r="C15" s="7" t="s">
        <v>48</v>
      </c>
      <c r="D15" s="8">
        <v>0</v>
      </c>
      <c r="E15" s="11">
        <v>159</v>
      </c>
      <c r="F15" s="18">
        <v>233</v>
      </c>
      <c r="G15" s="19">
        <v>209</v>
      </c>
      <c r="H15" s="18">
        <v>242</v>
      </c>
      <c r="I15" s="4">
        <f t="shared" si="0"/>
        <v>684</v>
      </c>
      <c r="J15" s="10">
        <f t="shared" si="1"/>
        <v>228</v>
      </c>
      <c r="K15" s="20">
        <f t="shared" si="2"/>
        <v>136.8</v>
      </c>
      <c r="L15" s="34">
        <v>168</v>
      </c>
      <c r="M15" s="34">
        <v>169</v>
      </c>
      <c r="N15" s="34">
        <v>193</v>
      </c>
      <c r="O15" s="24">
        <f t="shared" si="3"/>
        <v>666.8</v>
      </c>
      <c r="P15" s="10">
        <f t="shared" si="4"/>
        <v>176.66666666666666</v>
      </c>
      <c r="Q15" s="5">
        <v>18</v>
      </c>
      <c r="R15" s="5">
        <v>30</v>
      </c>
      <c r="S15" s="22">
        <f t="shared" si="5"/>
        <v>48</v>
      </c>
      <c r="T15" s="6">
        <v>8</v>
      </c>
      <c r="U15" s="6">
        <v>30</v>
      </c>
      <c r="V15" s="1"/>
      <c r="W15" s="1"/>
      <c r="X15" s="1"/>
    </row>
    <row r="16" spans="1:24" ht="12.75">
      <c r="A16" s="1"/>
      <c r="B16" s="3" t="s">
        <v>28</v>
      </c>
      <c r="C16" s="7" t="s">
        <v>52</v>
      </c>
      <c r="D16" s="8">
        <v>0</v>
      </c>
      <c r="E16" s="11">
        <v>177</v>
      </c>
      <c r="F16" s="19">
        <v>205</v>
      </c>
      <c r="G16" s="18">
        <v>232</v>
      </c>
      <c r="H16" s="19">
        <v>221</v>
      </c>
      <c r="I16" s="4">
        <f t="shared" si="0"/>
        <v>658</v>
      </c>
      <c r="J16" s="10">
        <f t="shared" si="1"/>
        <v>219.33333333333334</v>
      </c>
      <c r="K16" s="20">
        <f t="shared" si="2"/>
        <v>131.6</v>
      </c>
      <c r="L16" s="19">
        <v>205</v>
      </c>
      <c r="M16" s="34">
        <v>147</v>
      </c>
      <c r="N16" s="34">
        <v>180</v>
      </c>
      <c r="O16" s="24">
        <f t="shared" si="3"/>
        <v>663.6</v>
      </c>
      <c r="P16" s="10">
        <f t="shared" si="4"/>
        <v>177.33333333333334</v>
      </c>
      <c r="Q16" s="5">
        <v>17</v>
      </c>
      <c r="R16" s="5">
        <v>30</v>
      </c>
      <c r="S16" s="22">
        <f t="shared" si="5"/>
        <v>47</v>
      </c>
      <c r="T16" s="6">
        <v>7</v>
      </c>
      <c r="U16" s="6">
        <v>40</v>
      </c>
      <c r="V16" s="1"/>
      <c r="W16" s="1"/>
      <c r="X16" s="1"/>
    </row>
    <row r="17" spans="1:24" ht="12.75">
      <c r="A17" s="1"/>
      <c r="B17" s="3" t="s">
        <v>29</v>
      </c>
      <c r="C17" s="7" t="s">
        <v>71</v>
      </c>
      <c r="D17" s="8">
        <v>0</v>
      </c>
      <c r="E17" s="11">
        <v>161</v>
      </c>
      <c r="F17" s="18">
        <v>254</v>
      </c>
      <c r="G17" s="34">
        <v>192</v>
      </c>
      <c r="H17" s="19">
        <v>203</v>
      </c>
      <c r="I17" s="4">
        <f t="shared" si="0"/>
        <v>649</v>
      </c>
      <c r="J17" s="10">
        <f t="shared" si="1"/>
        <v>216.33333333333334</v>
      </c>
      <c r="K17" s="20">
        <f t="shared" si="2"/>
        <v>129.8</v>
      </c>
      <c r="L17" s="34">
        <v>183</v>
      </c>
      <c r="M17" s="34">
        <v>156</v>
      </c>
      <c r="N17" s="34">
        <v>189</v>
      </c>
      <c r="O17" s="24">
        <f t="shared" si="3"/>
        <v>657.8</v>
      </c>
      <c r="P17" s="10">
        <f t="shared" si="4"/>
        <v>176</v>
      </c>
      <c r="Q17" s="5">
        <v>16</v>
      </c>
      <c r="R17" s="5">
        <v>20</v>
      </c>
      <c r="S17" s="22">
        <f t="shared" si="5"/>
        <v>36</v>
      </c>
      <c r="T17" s="6">
        <v>6</v>
      </c>
      <c r="U17" s="6">
        <v>20</v>
      </c>
      <c r="V17" s="1"/>
      <c r="W17" s="1"/>
      <c r="X17" s="1"/>
    </row>
    <row r="18" spans="1:24" ht="12.75">
      <c r="A18" s="1"/>
      <c r="B18" s="3" t="s">
        <v>30</v>
      </c>
      <c r="C18" s="7" t="s">
        <v>51</v>
      </c>
      <c r="D18" s="8">
        <v>0</v>
      </c>
      <c r="E18" s="11">
        <v>170</v>
      </c>
      <c r="F18" s="9">
        <v>190</v>
      </c>
      <c r="G18" s="18">
        <v>235</v>
      </c>
      <c r="H18" s="9">
        <v>193</v>
      </c>
      <c r="I18" s="4">
        <f t="shared" si="0"/>
        <v>618</v>
      </c>
      <c r="J18" s="10">
        <f t="shared" si="1"/>
        <v>206</v>
      </c>
      <c r="K18" s="20">
        <f t="shared" si="2"/>
        <v>123.6</v>
      </c>
      <c r="L18" s="34">
        <v>152</v>
      </c>
      <c r="M18" s="19">
        <v>201</v>
      </c>
      <c r="N18" s="34">
        <v>152</v>
      </c>
      <c r="O18" s="24">
        <f t="shared" si="3"/>
        <v>628.6</v>
      </c>
      <c r="P18" s="10">
        <f t="shared" si="4"/>
        <v>168.33333333333334</v>
      </c>
      <c r="Q18" s="5">
        <v>15</v>
      </c>
      <c r="R18" s="5">
        <v>15</v>
      </c>
      <c r="S18" s="22">
        <f t="shared" si="5"/>
        <v>30</v>
      </c>
      <c r="T18" s="6">
        <v>5</v>
      </c>
      <c r="U18" s="6">
        <v>20</v>
      </c>
      <c r="V18" s="1"/>
      <c r="W18" s="1"/>
      <c r="X18" s="1"/>
    </row>
    <row r="19" spans="1:24" ht="12.75">
      <c r="A19" s="1"/>
      <c r="B19" s="3" t="s">
        <v>31</v>
      </c>
      <c r="C19" s="27" t="s">
        <v>68</v>
      </c>
      <c r="D19" s="8">
        <v>0</v>
      </c>
      <c r="E19" s="11">
        <v>173</v>
      </c>
      <c r="F19" s="19">
        <v>223</v>
      </c>
      <c r="G19" s="19">
        <v>202</v>
      </c>
      <c r="H19" s="19">
        <v>227</v>
      </c>
      <c r="I19" s="4">
        <f t="shared" si="0"/>
        <v>652</v>
      </c>
      <c r="J19" s="10">
        <f aca="true" t="shared" si="6" ref="J19:J33">SUM(F19:H19)/3</f>
        <v>217.33333333333334</v>
      </c>
      <c r="K19" s="12"/>
      <c r="L19" s="12"/>
      <c r="M19" s="12"/>
      <c r="N19" s="12"/>
      <c r="O19" s="13"/>
      <c r="P19" s="10"/>
      <c r="Q19" s="5">
        <v>14</v>
      </c>
      <c r="R19" s="5">
        <v>25</v>
      </c>
      <c r="S19" s="22">
        <f t="shared" si="5"/>
        <v>39</v>
      </c>
      <c r="T19" s="6">
        <v>4</v>
      </c>
      <c r="U19" s="6">
        <v>30</v>
      </c>
      <c r="V19" s="1"/>
      <c r="W19" s="1"/>
      <c r="X19" s="1"/>
    </row>
    <row r="20" spans="1:24" ht="12.75">
      <c r="A20" s="1"/>
      <c r="B20" s="3" t="s">
        <v>32</v>
      </c>
      <c r="C20" s="33" t="s">
        <v>49</v>
      </c>
      <c r="D20" s="8">
        <v>20</v>
      </c>
      <c r="E20" s="11">
        <v>174</v>
      </c>
      <c r="F20" s="9">
        <v>188</v>
      </c>
      <c r="G20" s="34">
        <v>178</v>
      </c>
      <c r="H20" s="18">
        <v>232</v>
      </c>
      <c r="I20" s="4">
        <f aca="true" t="shared" si="7" ref="I20:I33">SUM(D20+F20+G20+H20)</f>
        <v>618</v>
      </c>
      <c r="J20" s="10">
        <f t="shared" si="6"/>
        <v>199.33333333333334</v>
      </c>
      <c r="K20" s="12"/>
      <c r="L20" s="12"/>
      <c r="M20" s="12"/>
      <c r="N20" s="12"/>
      <c r="O20" s="13"/>
      <c r="P20" s="10"/>
      <c r="Q20" s="5">
        <v>13</v>
      </c>
      <c r="R20" s="5">
        <v>10</v>
      </c>
      <c r="S20" s="22">
        <f t="shared" si="5"/>
        <v>23</v>
      </c>
      <c r="T20" s="6">
        <v>20</v>
      </c>
      <c r="U20" s="6">
        <v>10</v>
      </c>
      <c r="V20" s="1"/>
      <c r="W20" s="1"/>
      <c r="X20" s="1"/>
    </row>
    <row r="21" spans="1:24" ht="12.75">
      <c r="A21" s="1"/>
      <c r="B21" s="3" t="s">
        <v>33</v>
      </c>
      <c r="C21" s="21" t="s">
        <v>70</v>
      </c>
      <c r="D21" s="8">
        <v>0</v>
      </c>
      <c r="E21" s="11">
        <v>153</v>
      </c>
      <c r="F21" s="19">
        <v>227</v>
      </c>
      <c r="G21" s="19">
        <v>205</v>
      </c>
      <c r="H21" s="34">
        <v>183</v>
      </c>
      <c r="I21" s="4">
        <f t="shared" si="7"/>
        <v>615</v>
      </c>
      <c r="J21" s="10">
        <f t="shared" si="6"/>
        <v>205</v>
      </c>
      <c r="K21" s="12"/>
      <c r="L21" s="12"/>
      <c r="M21" s="12"/>
      <c r="N21" s="12"/>
      <c r="O21" s="13"/>
      <c r="P21" s="10"/>
      <c r="Q21" s="5">
        <v>12</v>
      </c>
      <c r="R21" s="5">
        <v>15</v>
      </c>
      <c r="S21" s="22">
        <f t="shared" si="5"/>
        <v>27</v>
      </c>
      <c r="T21" s="6">
        <v>3</v>
      </c>
      <c r="U21" s="6">
        <v>20</v>
      </c>
      <c r="V21" s="1"/>
      <c r="W21" s="1"/>
      <c r="X21" s="1"/>
    </row>
    <row r="22" spans="1:24" ht="12.75">
      <c r="A22" s="1"/>
      <c r="B22" s="3" t="s">
        <v>34</v>
      </c>
      <c r="C22" s="21" t="s">
        <v>78</v>
      </c>
      <c r="D22" s="8">
        <v>0</v>
      </c>
      <c r="E22" s="11">
        <v>178</v>
      </c>
      <c r="F22" s="19">
        <v>223</v>
      </c>
      <c r="G22" s="9">
        <v>180</v>
      </c>
      <c r="H22" s="19">
        <v>204</v>
      </c>
      <c r="I22" s="4">
        <f t="shared" si="7"/>
        <v>607</v>
      </c>
      <c r="J22" s="10">
        <f t="shared" si="6"/>
        <v>202.33333333333334</v>
      </c>
      <c r="K22" s="12"/>
      <c r="L22" s="12"/>
      <c r="M22" s="12"/>
      <c r="N22" s="12"/>
      <c r="O22" s="13"/>
      <c r="P22" s="10"/>
      <c r="Q22" s="5">
        <v>11</v>
      </c>
      <c r="R22" s="5">
        <v>15</v>
      </c>
      <c r="S22" s="22">
        <f t="shared" si="5"/>
        <v>26</v>
      </c>
      <c r="T22" s="6">
        <v>2</v>
      </c>
      <c r="U22" s="6">
        <v>20</v>
      </c>
      <c r="V22" s="1"/>
      <c r="W22" s="1"/>
      <c r="X22" s="1"/>
    </row>
    <row r="23" spans="1:24" ht="12.75">
      <c r="A23" s="1"/>
      <c r="B23" s="3" t="s">
        <v>35</v>
      </c>
      <c r="C23" s="23" t="s">
        <v>79</v>
      </c>
      <c r="D23" s="8">
        <v>20</v>
      </c>
      <c r="E23" s="11">
        <v>171</v>
      </c>
      <c r="F23" s="9">
        <v>191</v>
      </c>
      <c r="G23" s="9">
        <v>186</v>
      </c>
      <c r="H23" s="19">
        <v>204</v>
      </c>
      <c r="I23" s="4">
        <f t="shared" si="7"/>
        <v>601</v>
      </c>
      <c r="J23" s="10">
        <f t="shared" si="6"/>
        <v>193.66666666666666</v>
      </c>
      <c r="K23" s="12"/>
      <c r="L23" s="12"/>
      <c r="M23" s="12"/>
      <c r="N23" s="12"/>
      <c r="O23" s="13"/>
      <c r="P23" s="10"/>
      <c r="Q23" s="5">
        <v>10</v>
      </c>
      <c r="R23" s="5">
        <v>5</v>
      </c>
      <c r="S23" s="22">
        <f t="shared" si="5"/>
        <v>15</v>
      </c>
      <c r="T23" s="6">
        <v>20</v>
      </c>
      <c r="U23" s="6">
        <v>10</v>
      </c>
      <c r="V23" s="1"/>
      <c r="W23" s="1"/>
      <c r="X23" s="1"/>
    </row>
    <row r="24" spans="1:24" ht="12.75">
      <c r="A24" s="1"/>
      <c r="B24" s="3" t="s">
        <v>36</v>
      </c>
      <c r="C24" s="21" t="s">
        <v>73</v>
      </c>
      <c r="D24" s="8">
        <v>0</v>
      </c>
      <c r="E24" s="11">
        <v>161</v>
      </c>
      <c r="F24" s="9">
        <v>182</v>
      </c>
      <c r="G24" s="9">
        <v>196</v>
      </c>
      <c r="H24" s="19">
        <v>201</v>
      </c>
      <c r="I24" s="4">
        <f t="shared" si="7"/>
        <v>579</v>
      </c>
      <c r="J24" s="10">
        <f t="shared" si="6"/>
        <v>193</v>
      </c>
      <c r="K24" s="12"/>
      <c r="L24" s="12"/>
      <c r="M24" s="12"/>
      <c r="N24" s="12"/>
      <c r="O24" s="13"/>
      <c r="P24" s="10"/>
      <c r="Q24" s="5">
        <v>9</v>
      </c>
      <c r="R24" s="5">
        <v>5</v>
      </c>
      <c r="S24" s="22">
        <f t="shared" si="5"/>
        <v>14</v>
      </c>
      <c r="T24" s="6">
        <v>1</v>
      </c>
      <c r="U24" s="6">
        <v>10</v>
      </c>
      <c r="V24" s="1"/>
      <c r="W24" s="1"/>
      <c r="X24" s="1"/>
    </row>
    <row r="25" spans="1:24" ht="12.75">
      <c r="A25" s="1"/>
      <c r="B25" s="3" t="s">
        <v>37</v>
      </c>
      <c r="C25" s="21" t="s">
        <v>58</v>
      </c>
      <c r="D25" s="8">
        <v>0</v>
      </c>
      <c r="E25" s="11">
        <v>183</v>
      </c>
      <c r="F25" s="9">
        <v>190</v>
      </c>
      <c r="G25" s="34">
        <v>184</v>
      </c>
      <c r="H25" s="19">
        <v>203</v>
      </c>
      <c r="I25" s="4">
        <f t="shared" si="7"/>
        <v>577</v>
      </c>
      <c r="J25" s="10">
        <f t="shared" si="6"/>
        <v>192.33333333333334</v>
      </c>
      <c r="K25" s="12"/>
      <c r="L25" s="12"/>
      <c r="M25" s="12"/>
      <c r="N25" s="12"/>
      <c r="O25" s="13"/>
      <c r="P25" s="10"/>
      <c r="Q25" s="5">
        <v>8</v>
      </c>
      <c r="R25" s="5">
        <v>5</v>
      </c>
      <c r="S25" s="22">
        <f t="shared" si="5"/>
        <v>13</v>
      </c>
      <c r="T25" s="6">
        <v>1</v>
      </c>
      <c r="U25" s="6">
        <v>10</v>
      </c>
      <c r="V25" s="1"/>
      <c r="W25" s="1"/>
      <c r="X25" s="1"/>
    </row>
    <row r="26" spans="1:24" ht="12.75">
      <c r="A26" s="1"/>
      <c r="B26" s="3" t="s">
        <v>38</v>
      </c>
      <c r="C26" s="23" t="s">
        <v>66</v>
      </c>
      <c r="D26" s="8">
        <v>20</v>
      </c>
      <c r="E26" s="11">
        <v>155</v>
      </c>
      <c r="F26" s="9">
        <v>177</v>
      </c>
      <c r="G26" s="9">
        <v>192</v>
      </c>
      <c r="H26" s="9">
        <v>170</v>
      </c>
      <c r="I26" s="4">
        <f t="shared" si="7"/>
        <v>559</v>
      </c>
      <c r="J26" s="10">
        <f t="shared" si="6"/>
        <v>179.66666666666666</v>
      </c>
      <c r="K26" s="12"/>
      <c r="L26" s="12"/>
      <c r="M26" s="12"/>
      <c r="N26" s="12"/>
      <c r="O26" s="13"/>
      <c r="P26" s="10"/>
      <c r="Q26" s="5">
        <v>7</v>
      </c>
      <c r="R26" s="5">
        <v>0</v>
      </c>
      <c r="S26" s="22">
        <f t="shared" si="5"/>
        <v>7</v>
      </c>
      <c r="T26" s="6">
        <v>19</v>
      </c>
      <c r="U26" s="6">
        <v>0</v>
      </c>
      <c r="V26" s="1"/>
      <c r="W26" s="1"/>
      <c r="X26" s="1"/>
    </row>
    <row r="27" spans="1:24" ht="12.75">
      <c r="A27" s="1"/>
      <c r="B27" s="3" t="s">
        <v>39</v>
      </c>
      <c r="C27" s="21" t="s">
        <v>53</v>
      </c>
      <c r="D27" s="8">
        <v>0</v>
      </c>
      <c r="E27" s="11">
        <v>172</v>
      </c>
      <c r="F27" s="34">
        <v>184</v>
      </c>
      <c r="G27" s="34">
        <v>182</v>
      </c>
      <c r="H27" s="34">
        <v>188</v>
      </c>
      <c r="I27" s="4">
        <f t="shared" si="7"/>
        <v>554</v>
      </c>
      <c r="J27" s="10">
        <f t="shared" si="6"/>
        <v>184.66666666666666</v>
      </c>
      <c r="K27" s="12"/>
      <c r="L27" s="12"/>
      <c r="M27" s="12"/>
      <c r="N27" s="12"/>
      <c r="O27" s="13"/>
      <c r="P27" s="10"/>
      <c r="Q27" s="5">
        <v>6</v>
      </c>
      <c r="R27" s="5">
        <v>0</v>
      </c>
      <c r="S27" s="22">
        <f t="shared" si="5"/>
        <v>6</v>
      </c>
      <c r="T27" s="6">
        <v>1</v>
      </c>
      <c r="U27" s="6">
        <v>0</v>
      </c>
      <c r="V27" s="1"/>
      <c r="W27" s="1"/>
      <c r="X27" s="1"/>
    </row>
    <row r="28" spans="1:24" ht="12.75">
      <c r="A28" s="1"/>
      <c r="B28" s="3" t="s">
        <v>41</v>
      </c>
      <c r="C28" s="21" t="s">
        <v>54</v>
      </c>
      <c r="D28" s="8">
        <v>0</v>
      </c>
      <c r="E28" s="11">
        <v>157</v>
      </c>
      <c r="F28" s="34">
        <v>182</v>
      </c>
      <c r="G28" s="19">
        <v>203</v>
      </c>
      <c r="H28" s="9">
        <v>168</v>
      </c>
      <c r="I28" s="4">
        <f t="shared" si="7"/>
        <v>553</v>
      </c>
      <c r="J28" s="10">
        <f t="shared" si="6"/>
        <v>184.33333333333334</v>
      </c>
      <c r="K28" s="12"/>
      <c r="L28" s="12"/>
      <c r="M28" s="12"/>
      <c r="N28" s="12"/>
      <c r="O28" s="13"/>
      <c r="P28" s="10"/>
      <c r="Q28" s="5">
        <v>5</v>
      </c>
      <c r="R28" s="5">
        <v>5</v>
      </c>
      <c r="S28" s="22">
        <f t="shared" si="5"/>
        <v>10</v>
      </c>
      <c r="T28" s="6">
        <v>1</v>
      </c>
      <c r="U28" s="6">
        <v>10</v>
      </c>
      <c r="V28" s="1"/>
      <c r="W28" s="1"/>
      <c r="X28" s="1"/>
    </row>
    <row r="29" spans="1:24" ht="12.75">
      <c r="A29" s="1"/>
      <c r="B29" s="3" t="s">
        <v>42</v>
      </c>
      <c r="C29" s="21" t="s">
        <v>74</v>
      </c>
      <c r="D29" s="8">
        <v>0</v>
      </c>
      <c r="E29" s="11">
        <v>158</v>
      </c>
      <c r="F29" s="9">
        <v>170</v>
      </c>
      <c r="G29" s="19">
        <v>210</v>
      </c>
      <c r="H29" s="9">
        <v>166</v>
      </c>
      <c r="I29" s="4">
        <f t="shared" si="7"/>
        <v>546</v>
      </c>
      <c r="J29" s="10">
        <f t="shared" si="6"/>
        <v>182</v>
      </c>
      <c r="K29" s="12"/>
      <c r="L29" s="12"/>
      <c r="M29" s="12"/>
      <c r="N29" s="12"/>
      <c r="O29" s="13"/>
      <c r="P29" s="10"/>
      <c r="Q29" s="5">
        <v>4</v>
      </c>
      <c r="R29" s="5">
        <v>5</v>
      </c>
      <c r="S29" s="22">
        <f t="shared" si="5"/>
        <v>9</v>
      </c>
      <c r="T29" s="6">
        <v>1</v>
      </c>
      <c r="U29" s="6">
        <v>10</v>
      </c>
      <c r="V29" s="1"/>
      <c r="W29" s="1"/>
      <c r="X29" s="1"/>
    </row>
    <row r="30" spans="1:24" ht="12.75">
      <c r="A30" s="1"/>
      <c r="B30" s="3" t="s">
        <v>43</v>
      </c>
      <c r="C30" s="23" t="s">
        <v>59</v>
      </c>
      <c r="D30" s="8">
        <v>20</v>
      </c>
      <c r="E30" s="11">
        <v>142</v>
      </c>
      <c r="F30" s="9">
        <v>174</v>
      </c>
      <c r="G30" s="9">
        <v>155</v>
      </c>
      <c r="H30" s="9">
        <v>196</v>
      </c>
      <c r="I30" s="4">
        <f t="shared" si="7"/>
        <v>545</v>
      </c>
      <c r="J30" s="10">
        <f t="shared" si="6"/>
        <v>175</v>
      </c>
      <c r="K30" s="12"/>
      <c r="L30" s="12"/>
      <c r="M30" s="12"/>
      <c r="N30" s="12"/>
      <c r="O30" s="13"/>
      <c r="P30" s="10"/>
      <c r="Q30" s="5">
        <v>3</v>
      </c>
      <c r="R30" s="5">
        <v>0</v>
      </c>
      <c r="S30" s="22">
        <f t="shared" si="5"/>
        <v>3</v>
      </c>
      <c r="T30" s="6">
        <v>18</v>
      </c>
      <c r="U30" s="6">
        <v>0</v>
      </c>
      <c r="V30" s="1"/>
      <c r="W30" s="1"/>
      <c r="X30" s="1"/>
    </row>
    <row r="31" spans="1:24" ht="12.75">
      <c r="A31" s="1"/>
      <c r="B31" s="3" t="s">
        <v>44</v>
      </c>
      <c r="C31" s="21" t="s">
        <v>75</v>
      </c>
      <c r="D31" s="8">
        <v>0</v>
      </c>
      <c r="E31" s="11">
        <v>180</v>
      </c>
      <c r="F31" s="9">
        <v>180</v>
      </c>
      <c r="G31" s="9">
        <v>181</v>
      </c>
      <c r="H31" s="9">
        <v>182</v>
      </c>
      <c r="I31" s="4">
        <f t="shared" si="7"/>
        <v>543</v>
      </c>
      <c r="J31" s="10">
        <f t="shared" si="6"/>
        <v>181</v>
      </c>
      <c r="K31" s="12"/>
      <c r="L31" s="12"/>
      <c r="M31" s="12"/>
      <c r="N31" s="12"/>
      <c r="O31" s="13"/>
      <c r="P31" s="10"/>
      <c r="Q31" s="5">
        <v>2</v>
      </c>
      <c r="R31" s="5">
        <v>0</v>
      </c>
      <c r="S31" s="22">
        <f t="shared" si="5"/>
        <v>2</v>
      </c>
      <c r="T31" s="6">
        <v>1</v>
      </c>
      <c r="U31" s="6">
        <v>0</v>
      </c>
      <c r="V31" s="1"/>
      <c r="W31" s="1"/>
      <c r="X31" s="1"/>
    </row>
    <row r="32" spans="1:24" ht="12.75">
      <c r="A32" s="1"/>
      <c r="B32" s="3" t="s">
        <v>45</v>
      </c>
      <c r="C32" s="21" t="s">
        <v>63</v>
      </c>
      <c r="D32" s="8">
        <v>0</v>
      </c>
      <c r="E32" s="11">
        <v>127</v>
      </c>
      <c r="F32" s="9">
        <v>154</v>
      </c>
      <c r="G32" s="34">
        <v>160</v>
      </c>
      <c r="H32" s="34">
        <v>145</v>
      </c>
      <c r="I32" s="4">
        <f t="shared" si="7"/>
        <v>459</v>
      </c>
      <c r="J32" s="10">
        <f t="shared" si="6"/>
        <v>153</v>
      </c>
      <c r="K32" s="12"/>
      <c r="L32" s="12"/>
      <c r="M32" s="12"/>
      <c r="N32" s="12"/>
      <c r="O32" s="13"/>
      <c r="P32" s="10"/>
      <c r="Q32" s="5">
        <v>1</v>
      </c>
      <c r="R32" s="5">
        <v>0</v>
      </c>
      <c r="S32" s="22">
        <f t="shared" si="5"/>
        <v>1</v>
      </c>
      <c r="T32" s="6">
        <v>1</v>
      </c>
      <c r="U32" s="6">
        <v>0</v>
      </c>
      <c r="V32" s="1"/>
      <c r="W32" s="1"/>
      <c r="X32" s="1"/>
    </row>
    <row r="33" spans="1:24" ht="12.75">
      <c r="A33" s="1"/>
      <c r="B33" s="3" t="s">
        <v>76</v>
      </c>
      <c r="C33" s="21" t="s">
        <v>65</v>
      </c>
      <c r="D33" s="8">
        <v>0</v>
      </c>
      <c r="E33" s="11">
        <v>136</v>
      </c>
      <c r="F33" s="34">
        <v>138</v>
      </c>
      <c r="G33" s="34">
        <v>148</v>
      </c>
      <c r="H33" s="34">
        <v>140</v>
      </c>
      <c r="I33" s="4">
        <f t="shared" si="7"/>
        <v>426</v>
      </c>
      <c r="J33" s="10">
        <f t="shared" si="6"/>
        <v>142</v>
      </c>
      <c r="K33" s="12"/>
      <c r="L33" s="12"/>
      <c r="M33" s="12"/>
      <c r="N33" s="12"/>
      <c r="O33" s="13"/>
      <c r="P33" s="10"/>
      <c r="Q33" s="5">
        <v>1</v>
      </c>
      <c r="R33" s="5">
        <v>0</v>
      </c>
      <c r="S33" s="22">
        <f t="shared" si="5"/>
        <v>1</v>
      </c>
      <c r="T33" s="6">
        <v>1</v>
      </c>
      <c r="U33" s="6">
        <v>0</v>
      </c>
      <c r="V33" s="1"/>
      <c r="W33" s="1"/>
      <c r="X33" s="1"/>
    </row>
    <row r="34" spans="1:24" ht="12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</row>
    <row r="35" spans="1:24" ht="12.75">
      <c r="A35" s="1"/>
      <c r="B35" s="17"/>
      <c r="C35" s="4" t="s">
        <v>46</v>
      </c>
      <c r="D35" s="17"/>
      <c r="E35" s="17" t="s">
        <v>47</v>
      </c>
      <c r="F35" s="17" t="s">
        <v>3</v>
      </c>
      <c r="G35" s="17" t="s">
        <v>4</v>
      </c>
      <c r="H35" s="17" t="s">
        <v>5</v>
      </c>
      <c r="I35" s="17" t="s">
        <v>6</v>
      </c>
      <c r="J35" s="17" t="s">
        <v>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</row>
    <row r="36" spans="1:24" ht="12.75">
      <c r="A36" s="1"/>
      <c r="B36" s="3"/>
      <c r="C36" s="7" t="s">
        <v>51</v>
      </c>
      <c r="D36" s="8"/>
      <c r="E36" s="11">
        <v>152</v>
      </c>
      <c r="F36" s="34">
        <v>167</v>
      </c>
      <c r="G36" s="34">
        <v>160</v>
      </c>
      <c r="H36" s="34">
        <v>199</v>
      </c>
      <c r="I36" s="4">
        <f aca="true" t="shared" si="8" ref="I36:I43">SUM(D36+F36+G36+H36)</f>
        <v>526</v>
      </c>
      <c r="J36" s="10">
        <f aca="true" t="shared" si="9" ref="J36:J43">SUM(E36:H36)/4</f>
        <v>169.5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</row>
    <row r="37" spans="1:24" ht="12.75">
      <c r="A37" s="1"/>
      <c r="B37" s="3"/>
      <c r="C37" s="7" t="s">
        <v>56</v>
      </c>
      <c r="D37" s="8"/>
      <c r="E37" s="11">
        <v>182</v>
      </c>
      <c r="F37" s="34">
        <v>236</v>
      </c>
      <c r="G37" s="34">
        <v>213</v>
      </c>
      <c r="H37" s="34">
        <v>203</v>
      </c>
      <c r="I37" s="4">
        <f t="shared" si="8"/>
        <v>652</v>
      </c>
      <c r="J37" s="10">
        <f t="shared" si="9"/>
        <v>208.5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25"/>
      <c r="X37" s="25"/>
    </row>
    <row r="38" spans="1:24" ht="12.75">
      <c r="A38" s="1"/>
      <c r="B38" s="3"/>
      <c r="C38" s="7" t="s">
        <v>67</v>
      </c>
      <c r="D38" s="8"/>
      <c r="E38" s="11">
        <v>173</v>
      </c>
      <c r="F38" s="9">
        <v>198</v>
      </c>
      <c r="G38" s="19">
        <v>214</v>
      </c>
      <c r="H38" s="19">
        <v>208</v>
      </c>
      <c r="I38" s="4">
        <f t="shared" si="8"/>
        <v>620</v>
      </c>
      <c r="J38" s="10">
        <f t="shared" si="9"/>
        <v>198.25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25"/>
      <c r="X38" s="25"/>
    </row>
    <row r="39" spans="1:24" ht="12.75">
      <c r="A39" s="1"/>
      <c r="B39" s="3"/>
      <c r="C39" s="7" t="s">
        <v>70</v>
      </c>
      <c r="D39" s="8"/>
      <c r="E39" s="11">
        <v>164</v>
      </c>
      <c r="F39" s="9">
        <v>173</v>
      </c>
      <c r="G39" s="9">
        <v>198</v>
      </c>
      <c r="H39" s="9">
        <v>177</v>
      </c>
      <c r="I39" s="4">
        <f t="shared" si="8"/>
        <v>548</v>
      </c>
      <c r="J39" s="10">
        <f t="shared" si="9"/>
        <v>178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25"/>
      <c r="X39" s="25"/>
    </row>
    <row r="40" spans="1:24" ht="12.75">
      <c r="A40" s="1"/>
      <c r="B40" s="3"/>
      <c r="C40" s="7" t="s">
        <v>71</v>
      </c>
      <c r="D40" s="8"/>
      <c r="E40" s="11">
        <v>155</v>
      </c>
      <c r="F40" s="34">
        <v>172</v>
      </c>
      <c r="G40" s="34">
        <v>177</v>
      </c>
      <c r="H40" s="34">
        <v>180</v>
      </c>
      <c r="I40" s="4">
        <f t="shared" si="8"/>
        <v>529</v>
      </c>
      <c r="J40" s="10">
        <f t="shared" si="9"/>
        <v>171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5"/>
      <c r="X40" s="25"/>
    </row>
    <row r="41" spans="1:24" ht="12.75">
      <c r="A41" s="1"/>
      <c r="B41" s="3"/>
      <c r="C41" s="7" t="s">
        <v>69</v>
      </c>
      <c r="D41" s="8"/>
      <c r="E41" s="11">
        <v>161</v>
      </c>
      <c r="F41" s="9">
        <v>167</v>
      </c>
      <c r="G41" s="19">
        <v>200</v>
      </c>
      <c r="H41" s="19">
        <v>226</v>
      </c>
      <c r="I41" s="4">
        <f t="shared" si="8"/>
        <v>593</v>
      </c>
      <c r="J41" s="10">
        <f t="shared" si="9"/>
        <v>188.5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5"/>
      <c r="X41" s="25"/>
    </row>
    <row r="42" spans="1:24" ht="12.75">
      <c r="A42" s="1"/>
      <c r="B42" s="3"/>
      <c r="C42" s="7" t="s">
        <v>50</v>
      </c>
      <c r="D42" s="8"/>
      <c r="E42" s="11">
        <v>149</v>
      </c>
      <c r="F42" s="19">
        <v>218</v>
      </c>
      <c r="G42" s="34">
        <v>199</v>
      </c>
      <c r="H42" s="34">
        <v>174</v>
      </c>
      <c r="I42" s="4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5"/>
      <c r="X42" s="25"/>
    </row>
    <row r="43" spans="1:24" ht="12.75">
      <c r="A43" s="1"/>
      <c r="B43" s="3"/>
      <c r="C43" s="7" t="s">
        <v>66</v>
      </c>
      <c r="D43" s="8"/>
      <c r="E43" s="11">
        <v>155</v>
      </c>
      <c r="F43" s="9">
        <v>180</v>
      </c>
      <c r="G43" s="9">
        <v>157</v>
      </c>
      <c r="H43" s="9">
        <v>157</v>
      </c>
      <c r="I43" s="4">
        <f t="shared" si="8"/>
        <v>494</v>
      </c>
      <c r="J43" s="10">
        <f t="shared" si="9"/>
        <v>162.25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5"/>
      <c r="X43" s="25"/>
    </row>
    <row r="44" spans="1:24" ht="12.75">
      <c r="A44" s="25"/>
      <c r="B44" s="26"/>
      <c r="C44" s="27"/>
      <c r="D44" s="28"/>
      <c r="E44" s="29"/>
      <c r="F44" s="30"/>
      <c r="G44" s="30"/>
      <c r="H44" s="30"/>
      <c r="I44" s="31"/>
      <c r="J44" s="3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.75">
      <c r="A45" s="25"/>
      <c r="B45" s="26"/>
      <c r="C45" s="27"/>
      <c r="D45" s="28"/>
      <c r="E45" s="29"/>
      <c r="F45" s="30"/>
      <c r="G45" s="30"/>
      <c r="H45" s="30"/>
      <c r="I45" s="31"/>
      <c r="J45" s="3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.75">
      <c r="A46" s="25"/>
      <c r="B46" s="26"/>
      <c r="C46" s="27"/>
      <c r="D46" s="28"/>
      <c r="E46" s="29"/>
      <c r="F46" s="30"/>
      <c r="G46" s="30"/>
      <c r="H46" s="30"/>
      <c r="I46" s="31"/>
      <c r="J46" s="3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2.75">
      <c r="A47" s="25"/>
      <c r="B47" s="26"/>
      <c r="C47" s="27"/>
      <c r="D47" s="28"/>
      <c r="E47" s="29"/>
      <c r="F47" s="30"/>
      <c r="G47" s="30"/>
      <c r="H47" s="30"/>
      <c r="I47" s="31"/>
      <c r="J47" s="3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.75">
      <c r="A48" s="25"/>
      <c r="B48" s="26"/>
      <c r="C48" s="27"/>
      <c r="D48" s="28"/>
      <c r="E48" s="29"/>
      <c r="F48" s="30"/>
      <c r="G48" s="30"/>
      <c r="H48" s="30"/>
      <c r="I48" s="31"/>
      <c r="J48" s="3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.75">
      <c r="A49" s="25"/>
      <c r="B49" s="26"/>
      <c r="C49" s="27"/>
      <c r="D49" s="28"/>
      <c r="E49" s="29"/>
      <c r="F49" s="30"/>
      <c r="G49" s="30"/>
      <c r="H49" s="30"/>
      <c r="I49" s="31"/>
      <c r="J49" s="3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2.75">
      <c r="A50" s="25"/>
      <c r="B50" s="26"/>
      <c r="C50" s="27"/>
      <c r="D50" s="28"/>
      <c r="E50" s="29"/>
      <c r="F50" s="30"/>
      <c r="G50" s="30"/>
      <c r="H50" s="30"/>
      <c r="I50" s="31"/>
      <c r="J50" s="3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.75">
      <c r="A51" s="25"/>
      <c r="B51" s="26"/>
      <c r="C51" s="27"/>
      <c r="D51" s="28"/>
      <c r="E51" s="29"/>
      <c r="F51" s="30"/>
      <c r="G51" s="30"/>
      <c r="H51" s="30"/>
      <c r="I51" s="31"/>
      <c r="J51" s="3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.75">
      <c r="A52" s="25"/>
      <c r="B52" s="26"/>
      <c r="C52" s="27"/>
      <c r="D52" s="28"/>
      <c r="E52" s="29"/>
      <c r="F52" s="30"/>
      <c r="G52" s="30"/>
      <c r="H52" s="30"/>
      <c r="I52" s="31"/>
      <c r="J52" s="3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2.75">
      <c r="A53" s="25"/>
      <c r="B53" s="26"/>
      <c r="C53" s="27"/>
      <c r="D53" s="28"/>
      <c r="E53" s="29"/>
      <c r="F53" s="30"/>
      <c r="G53" s="30"/>
      <c r="H53" s="30"/>
      <c r="I53" s="31"/>
      <c r="J53" s="32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2.75">
      <c r="A54" s="25"/>
      <c r="B54" s="26"/>
      <c r="C54" s="27"/>
      <c r="D54" s="28"/>
      <c r="E54" s="29"/>
      <c r="F54" s="30"/>
      <c r="G54" s="30"/>
      <c r="H54" s="30"/>
      <c r="I54" s="31"/>
      <c r="J54" s="32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2.75">
      <c r="A55" s="25"/>
      <c r="B55" s="26"/>
      <c r="C55" s="27"/>
      <c r="D55" s="28"/>
      <c r="E55" s="29"/>
      <c r="F55" s="30"/>
      <c r="G55" s="30"/>
      <c r="H55" s="30"/>
      <c r="I55" s="31"/>
      <c r="J55" s="32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2.75">
      <c r="A56" s="25"/>
      <c r="B56" s="26"/>
      <c r="C56" s="27"/>
      <c r="D56" s="28"/>
      <c r="E56" s="29"/>
      <c r="F56" s="30"/>
      <c r="G56" s="30"/>
      <c r="H56" s="30"/>
      <c r="I56" s="31"/>
      <c r="J56" s="3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2.75">
      <c r="A57" s="25"/>
      <c r="B57" s="26"/>
      <c r="C57" s="27"/>
      <c r="D57" s="28"/>
      <c r="E57" s="29"/>
      <c r="F57" s="30"/>
      <c r="G57" s="30"/>
      <c r="H57" s="30"/>
      <c r="I57" s="31"/>
      <c r="J57" s="3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2.75">
      <c r="A58" s="25"/>
      <c r="B58" s="26"/>
      <c r="C58" s="27"/>
      <c r="D58" s="28"/>
      <c r="E58" s="29"/>
      <c r="F58" s="30"/>
      <c r="G58" s="30"/>
      <c r="H58" s="30"/>
      <c r="I58" s="31"/>
      <c r="J58" s="3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2.75">
      <c r="A59" s="25"/>
      <c r="B59" s="26"/>
      <c r="C59" s="27"/>
      <c r="D59" s="28"/>
      <c r="E59" s="29"/>
      <c r="F59" s="30"/>
      <c r="G59" s="30"/>
      <c r="H59" s="30"/>
      <c r="I59" s="31"/>
      <c r="J59" s="3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75">
      <c r="A60" s="25"/>
      <c r="B60" s="26"/>
      <c r="C60" s="27"/>
      <c r="D60" s="28"/>
      <c r="E60" s="29"/>
      <c r="F60" s="30"/>
      <c r="G60" s="30"/>
      <c r="H60" s="30"/>
      <c r="I60" s="31"/>
      <c r="J60" s="3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2.75">
      <c r="A61" s="25"/>
      <c r="B61" s="26"/>
      <c r="C61" s="27"/>
      <c r="D61" s="28"/>
      <c r="E61" s="29"/>
      <c r="F61" s="30"/>
      <c r="G61" s="30"/>
      <c r="H61" s="30"/>
      <c r="I61" s="31"/>
      <c r="J61" s="3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2.75">
      <c r="A62" s="25"/>
      <c r="B62" s="26"/>
      <c r="C62" s="27"/>
      <c r="D62" s="28"/>
      <c r="E62" s="29"/>
      <c r="F62" s="30"/>
      <c r="G62" s="30"/>
      <c r="H62" s="30"/>
      <c r="I62" s="31"/>
      <c r="J62" s="3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>
      <c r="A63" s="25"/>
      <c r="B63" s="26"/>
      <c r="C63" s="27"/>
      <c r="D63" s="28"/>
      <c r="E63" s="29"/>
      <c r="F63" s="30"/>
      <c r="G63" s="30"/>
      <c r="H63" s="30"/>
      <c r="I63" s="31"/>
      <c r="J63" s="3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2.75">
      <c r="A64" s="25"/>
      <c r="B64" s="26"/>
      <c r="C64" s="27"/>
      <c r="D64" s="28"/>
      <c r="E64" s="29"/>
      <c r="F64" s="30"/>
      <c r="G64" s="30"/>
      <c r="H64" s="30"/>
      <c r="I64" s="31"/>
      <c r="J64" s="3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</sheetData>
  <mergeCells count="1">
    <mergeCell ref="A1:V1"/>
  </mergeCells>
  <printOptions/>
  <pageMargins left="0.75" right="0.75" top="1" bottom="1" header="0.4921259845" footer="0.492125984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 Magula TT MAGI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Braňo</cp:lastModifiedBy>
  <cp:lastPrinted>2007-09-25T16:33:16Z</cp:lastPrinted>
  <dcterms:created xsi:type="dcterms:W3CDTF">2007-08-26T16:48:58Z</dcterms:created>
  <dcterms:modified xsi:type="dcterms:W3CDTF">2007-09-26T08:18:34Z</dcterms:modified>
  <cp:category/>
  <cp:version/>
  <cp:contentType/>
  <cp:contentStatus/>
</cp:coreProperties>
</file>