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45" windowWidth="14280" windowHeight="12960" activeTab="3"/>
  </bookViews>
  <sheets>
    <sheet name="Kvalifikácia " sheetId="1" r:id="rId1"/>
    <sheet name="semi" sheetId="2" r:id="rId2"/>
    <sheet name="finále" sheetId="3" r:id="rId3"/>
    <sheet name="Sumár" sheetId="4" r:id="rId4"/>
  </sheets>
  <definedNames/>
  <calcPr fullCalcOnLoad="1"/>
</workbook>
</file>

<file path=xl/sharedStrings.xml><?xml version="1.0" encoding="utf-8"?>
<sst xmlns="http://schemas.openxmlformats.org/spreadsheetml/2006/main" count="321" uniqueCount="134">
  <si>
    <t>č.</t>
  </si>
  <si>
    <t>celkom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</si>
  <si>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</si>
  <si>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</si>
  <si>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</si>
  <si>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</si>
  <si>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</si>
  <si>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</si>
  <si>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</si>
  <si>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</si>
  <si>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</si>
  <si>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</si>
  <si>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</si>
  <si>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</si>
  <si>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</si>
  <si>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</si>
  <si>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</si>
  <si>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</si>
  <si>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</si>
  <si>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</si>
  <si>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</si>
  <si>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</si>
  <si>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</si>
  <si>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</si>
  <si>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</si>
  <si>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</si>
  <si>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</si>
  <si>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</si>
  <si>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</si>
  <si>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</si>
  <si>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</si>
  <si>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</si>
  <si>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</si>
  <si>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</si>
  <si>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</si>
  <si>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</si>
  <si>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</si>
  <si>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</si>
  <si>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</si>
  <si>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</si>
  <si>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Meno a priezvisko</t>
  </si>
  <si>
    <t>4.hra</t>
  </si>
  <si>
    <t>5.hra</t>
  </si>
  <si>
    <t>6.hra</t>
  </si>
  <si>
    <t>Bowling Club 300 Nové Zámky</t>
  </si>
  <si>
    <t>Milan Čepregi</t>
  </si>
  <si>
    <t>Peter Pargáč</t>
  </si>
  <si>
    <t>Dáša Pospíšilová</t>
  </si>
  <si>
    <t>Marek Husár</t>
  </si>
  <si>
    <t>Roman Kuciak</t>
  </si>
  <si>
    <t>Lucia Kuciaková</t>
  </si>
  <si>
    <t>Jana Chovancová</t>
  </si>
  <si>
    <t>HDCP</t>
  </si>
  <si>
    <t>Xénia Ivanová</t>
  </si>
  <si>
    <t>Marian Bartišek</t>
  </si>
  <si>
    <t>Jozef Viskupič</t>
  </si>
  <si>
    <t>Tamara Sedláčková</t>
  </si>
  <si>
    <t>Ján Lehota</t>
  </si>
  <si>
    <t>Mr. Duke Dho</t>
  </si>
  <si>
    <t>Radek Pospíšil</t>
  </si>
  <si>
    <t>Róbert Duba</t>
  </si>
  <si>
    <t>Michal Homola</t>
  </si>
  <si>
    <t>Jaroslav Felčír</t>
  </si>
  <si>
    <t>Marian Repa</t>
  </si>
  <si>
    <t>Matej Gajdáč</t>
  </si>
  <si>
    <t xml:space="preserve">Peter Áresta  </t>
  </si>
  <si>
    <t xml:space="preserve">Mariana Šebenová </t>
  </si>
  <si>
    <t xml:space="preserve">Igor Bajnok </t>
  </si>
  <si>
    <t>priemer na hru</t>
  </si>
  <si>
    <t>Priemer</t>
  </si>
  <si>
    <t>prie- mer</t>
  </si>
  <si>
    <t>Juraj Gažo</t>
  </si>
  <si>
    <t>Martin Slavkovský</t>
  </si>
  <si>
    <t>39.</t>
  </si>
  <si>
    <t>40.</t>
  </si>
  <si>
    <t>41.</t>
  </si>
  <si>
    <t>42.</t>
  </si>
  <si>
    <t>43.</t>
  </si>
  <si>
    <t>44.</t>
  </si>
  <si>
    <t>Ladislav Frunyo</t>
  </si>
  <si>
    <t>Vanda Stowasserová</t>
  </si>
  <si>
    <t>Branislav Krajčovič</t>
  </si>
  <si>
    <t>Martin Meliško</t>
  </si>
  <si>
    <t>Šimon Valovič</t>
  </si>
  <si>
    <t>Michal Suran</t>
  </si>
  <si>
    <t>Maroš Sabo</t>
  </si>
  <si>
    <t>45.</t>
  </si>
  <si>
    <t>46.</t>
  </si>
  <si>
    <t>47.</t>
  </si>
  <si>
    <t>48.</t>
  </si>
  <si>
    <t>49.</t>
  </si>
  <si>
    <t>50.</t>
  </si>
  <si>
    <t>51.</t>
  </si>
  <si>
    <t>Štefan Kamaráš</t>
  </si>
  <si>
    <t>Jozef Šturdík</t>
  </si>
  <si>
    <t>52.</t>
  </si>
  <si>
    <t>53.</t>
  </si>
  <si>
    <t>54.</t>
  </si>
  <si>
    <t>55.</t>
  </si>
  <si>
    <t>56.</t>
  </si>
  <si>
    <t>57.</t>
  </si>
  <si>
    <t>58.</t>
  </si>
  <si>
    <t>59.</t>
  </si>
  <si>
    <t>Imrich Nagy R</t>
  </si>
  <si>
    <t>Róbert Duba R</t>
  </si>
  <si>
    <t>Peter Zahradník</t>
  </si>
  <si>
    <t>Miroslav Koník</t>
  </si>
  <si>
    <t>Kvetka Beladičová</t>
  </si>
  <si>
    <t>Lucia Kuciaková R</t>
  </si>
  <si>
    <t>Ondrej Šeben</t>
  </si>
  <si>
    <t>Jaroslav Frunyo</t>
  </si>
  <si>
    <t xml:space="preserve">Ondrej Turan </t>
  </si>
  <si>
    <t xml:space="preserve">Roman Kuciak </t>
  </si>
  <si>
    <t xml:space="preserve">Jaroslav Frunyo </t>
  </si>
  <si>
    <t>Martin Pargáč</t>
  </si>
  <si>
    <t>Zoltán Miskolczi</t>
  </si>
  <si>
    <t xml:space="preserve">Milan Čepregi </t>
  </si>
  <si>
    <t>Ladislav Bitto</t>
  </si>
  <si>
    <t>Gerhard Konopčík</t>
  </si>
  <si>
    <t>Maroš Šoóš R</t>
  </si>
  <si>
    <t>Martin Mikula</t>
  </si>
  <si>
    <t>Wang Jia Hua</t>
  </si>
  <si>
    <t>Kulcsár</t>
  </si>
  <si>
    <t>Peter Selecký R</t>
  </si>
  <si>
    <t>Hedl</t>
  </si>
  <si>
    <t>Milan Kojnok R</t>
  </si>
  <si>
    <t>Mariana Gažová R</t>
  </si>
  <si>
    <t>Marianna Gažová</t>
  </si>
  <si>
    <t>Peter Selecký</t>
  </si>
  <si>
    <t>Milénium  Tour III.kolo</t>
  </si>
  <si>
    <t>Milénium Tour III.kolo</t>
  </si>
  <si>
    <t xml:space="preserve">  Semifinále</t>
  </si>
  <si>
    <t xml:space="preserve">          FINÁLE</t>
  </si>
  <si>
    <t>Marcel Hedl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</si>
</sst>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0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26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6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6"/>
      </bottom>
    </border>
    <border>
      <left style="thin">
        <color indexed="26"/>
      </left>
      <right style="thin"/>
      <top style="thin">
        <color indexed="26"/>
      </top>
      <bottom>
        <color indexed="63"/>
      </bottom>
    </border>
    <border>
      <left style="thin">
        <color indexed="26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1" xfId="20" applyFont="1" applyFill="1" applyBorder="1" applyAlignment="1" applyProtection="1">
      <alignment horizontal="centerContinuous"/>
      <protection locked="0"/>
    </xf>
    <xf numFmtId="0" fontId="4" fillId="2" borderId="2" xfId="20" applyFont="1" applyFill="1" applyBorder="1" applyAlignment="1" applyProtection="1">
      <alignment horizontal="center"/>
      <protection locked="0"/>
    </xf>
    <xf numFmtId="0" fontId="4" fillId="2" borderId="3" xfId="20" applyFont="1" applyFill="1" applyBorder="1" applyAlignment="1" applyProtection="1">
      <alignment horizontal="center"/>
      <protection locked="0"/>
    </xf>
    <xf numFmtId="165" fontId="4" fillId="2" borderId="3" xfId="20" applyNumberFormat="1" applyFont="1" applyFill="1" applyBorder="1" applyAlignment="1" applyProtection="1">
      <alignment horizontal="center"/>
      <protection locked="0"/>
    </xf>
    <xf numFmtId="165" fontId="4" fillId="2" borderId="4" xfId="20" applyNumberFormat="1" applyFont="1" applyFill="1" applyBorder="1" applyAlignment="1" applyProtection="1">
      <alignment horizontal="center"/>
      <protection locked="0"/>
    </xf>
    <xf numFmtId="0" fontId="6" fillId="2" borderId="5" xfId="20" applyNumberFormat="1" applyFont="1" applyFill="1" applyBorder="1" applyAlignment="1" applyProtection="1">
      <alignment horizontal="center"/>
      <protection locked="0"/>
    </xf>
    <xf numFmtId="0" fontId="4" fillId="3" borderId="6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6" fillId="2" borderId="7" xfId="20" applyNumberFormat="1" applyFont="1" applyFill="1" applyBorder="1" applyAlignment="1" applyProtection="1">
      <alignment horizontal="center"/>
      <protection locked="0"/>
    </xf>
    <xf numFmtId="0" fontId="4" fillId="3" borderId="8" xfId="20" applyFont="1" applyFill="1" applyBorder="1" applyAlignment="1" applyProtection="1">
      <alignment horizontal="center"/>
      <protection locked="0"/>
    </xf>
    <xf numFmtId="0" fontId="6" fillId="2" borderId="9" xfId="20" applyNumberFormat="1" applyFont="1" applyFill="1" applyBorder="1" applyAlignment="1" applyProtection="1">
      <alignment horizontal="center"/>
      <protection locked="0"/>
    </xf>
    <xf numFmtId="0" fontId="4" fillId="3" borderId="10" xfId="20" applyFont="1" applyFill="1" applyBorder="1" applyAlignment="1" applyProtection="1">
      <alignment horizontal="center"/>
      <protection locked="0"/>
    </xf>
    <xf numFmtId="0" fontId="9" fillId="3" borderId="11" xfId="20" applyFont="1" applyFill="1" applyBorder="1" applyAlignment="1" applyProtection="1">
      <alignment horizontal="center"/>
      <protection locked="0"/>
    </xf>
    <xf numFmtId="0" fontId="9" fillId="3" borderId="12" xfId="20" applyFont="1" applyFill="1" applyBorder="1" applyAlignment="1" applyProtection="1">
      <alignment horizontal="center"/>
      <protection locked="0"/>
    </xf>
    <xf numFmtId="0" fontId="9" fillId="3" borderId="13" xfId="20" applyFont="1" applyFill="1" applyBorder="1" applyAlignment="1" applyProtection="1">
      <alignment horizontal="center"/>
      <protection locked="0"/>
    </xf>
    <xf numFmtId="0" fontId="9" fillId="3" borderId="14" xfId="20" applyFont="1" applyFill="1" applyBorder="1" applyAlignment="1" applyProtection="1">
      <alignment horizontal="center"/>
      <protection locked="0"/>
    </xf>
    <xf numFmtId="0" fontId="5" fillId="3" borderId="12" xfId="20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Alignment="1" applyProtection="1">
      <alignment horizontal="center"/>
      <protection locked="0"/>
    </xf>
    <xf numFmtId="0" fontId="5" fillId="3" borderId="8" xfId="20" applyFont="1" applyFill="1" applyBorder="1" applyAlignment="1" applyProtection="1">
      <alignment horizontal="center"/>
      <protection locked="0"/>
    </xf>
    <xf numFmtId="0" fontId="5" fillId="3" borderId="13" xfId="20" applyFont="1" applyFill="1" applyBorder="1" applyAlignment="1" applyProtection="1">
      <alignment horizontal="center"/>
      <protection locked="0"/>
    </xf>
    <xf numFmtId="0" fontId="5" fillId="3" borderId="14" xfId="20" applyFont="1" applyFill="1" applyBorder="1" applyAlignment="1" applyProtection="1">
      <alignment horizontal="center"/>
      <protection locked="0"/>
    </xf>
    <xf numFmtId="0" fontId="5" fillId="3" borderId="10" xfId="20" applyFont="1" applyFill="1" applyBorder="1" applyAlignment="1" applyProtection="1">
      <alignment horizontal="center"/>
      <protection locked="0"/>
    </xf>
    <xf numFmtId="0" fontId="9" fillId="3" borderId="6" xfId="20" applyFont="1" applyFill="1" applyBorder="1" applyAlignment="1" applyProtection="1">
      <alignment horizontal="center"/>
      <protection locked="0"/>
    </xf>
    <xf numFmtId="0" fontId="5" fillId="4" borderId="8" xfId="20" applyFont="1" applyFill="1" applyBorder="1" applyAlignment="1" applyProtection="1">
      <alignment horizontal="center"/>
      <protection locked="0"/>
    </xf>
    <xf numFmtId="0" fontId="5" fillId="4" borderId="6" xfId="20" applyFont="1" applyFill="1" applyBorder="1" applyAlignment="1" applyProtection="1">
      <alignment horizontal="center"/>
      <protection locked="0"/>
    </xf>
    <xf numFmtId="0" fontId="4" fillId="2" borderId="15" xfId="20" applyFont="1" applyFill="1" applyBorder="1" applyAlignment="1" applyProtection="1">
      <alignment horizontal="center" textRotation="90" wrapText="1"/>
      <protection locked="0"/>
    </xf>
    <xf numFmtId="0" fontId="0" fillId="2" borderId="16" xfId="0" applyFill="1" applyBorder="1" applyAlignment="1" applyProtection="1">
      <alignment/>
      <protection locked="0"/>
    </xf>
    <xf numFmtId="0" fontId="5" fillId="4" borderId="10" xfId="20" applyFont="1" applyFill="1" applyBorder="1" applyAlignment="1" applyProtection="1">
      <alignment horizontal="center"/>
      <protection locked="0"/>
    </xf>
    <xf numFmtId="0" fontId="6" fillId="2" borderId="17" xfId="20" applyNumberFormat="1" applyFont="1" applyFill="1" applyBorder="1" applyAlignment="1" applyProtection="1">
      <alignment horizontal="center"/>
      <protection locked="0"/>
    </xf>
    <xf numFmtId="167" fontId="4" fillId="3" borderId="6" xfId="20" applyNumberFormat="1" applyFont="1" applyFill="1" applyBorder="1" applyAlignment="1" applyProtection="1">
      <alignment horizontal="center"/>
      <protection locked="0"/>
    </xf>
    <xf numFmtId="167" fontId="4" fillId="3" borderId="8" xfId="20" applyNumberFormat="1" applyFont="1" applyFill="1" applyBorder="1" applyAlignment="1" applyProtection="1">
      <alignment horizontal="center"/>
      <protection locked="0"/>
    </xf>
    <xf numFmtId="167" fontId="4" fillId="3" borderId="10" xfId="2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5" fillId="3" borderId="0" xfId="20" applyFont="1" applyFill="1" applyBorder="1" applyAlignment="1" applyProtection="1">
      <alignment horizontal="center"/>
      <protection locked="0"/>
    </xf>
    <xf numFmtId="167" fontId="4" fillId="3" borderId="18" xfId="20" applyNumberFormat="1" applyFont="1" applyFill="1" applyBorder="1" applyAlignment="1" applyProtection="1">
      <alignment horizontal="center"/>
      <protection locked="0"/>
    </xf>
    <xf numFmtId="167" fontId="4" fillId="3" borderId="19" xfId="20" applyNumberFormat="1" applyFont="1" applyFill="1" applyBorder="1" applyAlignment="1" applyProtection="1">
      <alignment horizontal="center"/>
      <protection locked="0"/>
    </xf>
    <xf numFmtId="167" fontId="4" fillId="3" borderId="20" xfId="20" applyNumberFormat="1" applyFont="1" applyFill="1" applyBorder="1" applyAlignment="1" applyProtection="1">
      <alignment horizontal="center"/>
      <protection locked="0"/>
    </xf>
    <xf numFmtId="0" fontId="8" fillId="5" borderId="11" xfId="20" applyNumberFormat="1" applyFont="1" applyFill="1" applyBorder="1" applyAlignment="1" applyProtection="1">
      <alignment horizontal="center" shrinkToFit="1"/>
      <protection hidden="1"/>
    </xf>
    <xf numFmtId="0" fontId="8" fillId="5" borderId="21" xfId="20" applyNumberFormat="1" applyFont="1" applyFill="1" applyBorder="1" applyAlignment="1" applyProtection="1">
      <alignment horizontal="center" shrinkToFit="1"/>
      <protection hidden="1"/>
    </xf>
    <xf numFmtId="0" fontId="7" fillId="5" borderId="22" xfId="20" applyFont="1" applyFill="1" applyBorder="1" applyAlignment="1" applyProtection="1">
      <alignment horizontal="center" vertical="center" shrinkToFit="1"/>
      <protection hidden="1"/>
    </xf>
    <xf numFmtId="0" fontId="7" fillId="5" borderId="0" xfId="20" applyFont="1" applyFill="1" applyBorder="1" applyAlignment="1" applyProtection="1">
      <alignment horizontal="center" vertical="center" shrinkToFit="1"/>
      <protection hidden="1"/>
    </xf>
    <xf numFmtId="0" fontId="9" fillId="2" borderId="23" xfId="20" applyFont="1" applyFill="1" applyBorder="1" applyAlignment="1" applyProtection="1">
      <alignment horizontal="center" vertical="center" textRotation="90" wrapText="1"/>
      <protection locked="0"/>
    </xf>
    <xf numFmtId="0" fontId="9" fillId="2" borderId="24" xfId="20" applyFont="1" applyFill="1" applyBorder="1" applyAlignment="1" applyProtection="1">
      <alignment horizontal="center" vertical="center" textRotation="90" wrapText="1"/>
      <protection locked="0"/>
    </xf>
    <xf numFmtId="0" fontId="9" fillId="2" borderId="25" xfId="20" applyFont="1" applyFill="1" applyBorder="1" applyAlignment="1" applyProtection="1">
      <alignment horizontal="center" vertical="center" textRotation="90" wrapText="1"/>
      <protection locked="0"/>
    </xf>
    <xf numFmtId="0" fontId="9" fillId="2" borderId="26" xfId="20" applyFont="1" applyFill="1" applyBorder="1" applyAlignment="1" applyProtection="1">
      <alignment horizontal="center" vertical="center" textRotation="90" wrapText="1"/>
      <protection locked="0"/>
    </xf>
    <xf numFmtId="0" fontId="9" fillId="2" borderId="27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28" xfId="20" applyFont="1" applyFill="1" applyBorder="1" applyAlignment="1" applyProtection="1">
      <alignment horizontal="center" vertical="center" textRotation="90" wrapText="1"/>
      <protection locked="0"/>
    </xf>
    <xf numFmtId="0" fontId="9" fillId="2" borderId="29" xfId="20" applyFont="1" applyFill="1" applyBorder="1" applyAlignment="1" applyProtection="1">
      <alignment horizontal="center" vertical="center" textRotation="90" wrapText="1"/>
      <protection locked="0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T manager x97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62"/>
  <sheetViews>
    <sheetView view="pageBreakPreview" zoomScaleSheetLayoutView="100" workbookViewId="0" topLeftCell="A1">
      <selection activeCell="Q35" sqref="P35:Q35"/>
    </sheetView>
  </sheetViews>
  <sheetFormatPr defaultColWidth="9.00390625" defaultRowHeight="12.75"/>
  <cols>
    <col min="1" max="1" width="9.125" style="1" customWidth="1"/>
    <col min="2" max="2" width="27.375" style="1" customWidth="1"/>
    <col min="3" max="9" width="6.25390625" style="1" customWidth="1"/>
    <col min="10" max="10" width="8.25390625" style="1" customWidth="1"/>
    <col min="11" max="11" width="11.375" style="1" bestFit="1" customWidth="1"/>
    <col min="12" max="16384" width="9.125" style="1" customWidth="1"/>
  </cols>
  <sheetData>
    <row r="1" spans="1:11" ht="12.75" customHeight="1">
      <c r="A1" s="40" t="s">
        <v>44</v>
      </c>
      <c r="B1" s="41"/>
      <c r="C1" s="48"/>
      <c r="D1" s="48"/>
      <c r="E1" s="48"/>
      <c r="F1" s="48"/>
      <c r="G1" s="48"/>
      <c r="H1" s="48"/>
      <c r="I1" s="49"/>
      <c r="J1" s="48"/>
      <c r="K1" s="48"/>
    </row>
    <row r="2" spans="1:11" ht="30" customHeight="1">
      <c r="A2" s="42" t="s">
        <v>129</v>
      </c>
      <c r="B2" s="43"/>
      <c r="C2" s="9"/>
      <c r="D2" s="9"/>
      <c r="E2" s="9"/>
      <c r="F2" s="9"/>
      <c r="G2" s="2"/>
      <c r="H2" s="2"/>
      <c r="I2" s="28"/>
      <c r="J2" s="44" t="s">
        <v>1</v>
      </c>
      <c r="K2" s="46" t="s">
        <v>68</v>
      </c>
    </row>
    <row r="3" spans="1:11" ht="25.5" customHeight="1">
      <c r="A3" s="3" t="s">
        <v>0</v>
      </c>
      <c r="B3" s="4" t="s">
        <v>40</v>
      </c>
      <c r="C3" s="5">
        <v>1</v>
      </c>
      <c r="D3" s="6">
        <v>2</v>
      </c>
      <c r="E3" s="6">
        <v>3</v>
      </c>
      <c r="F3" s="6" t="s">
        <v>41</v>
      </c>
      <c r="G3" s="10" t="s">
        <v>42</v>
      </c>
      <c r="H3" s="10" t="s">
        <v>43</v>
      </c>
      <c r="I3" s="29" t="s">
        <v>52</v>
      </c>
      <c r="J3" s="45"/>
      <c r="K3" s="47"/>
    </row>
    <row r="4" spans="1:11" ht="12.75">
      <c r="A4" s="7" t="s">
        <v>2</v>
      </c>
      <c r="B4" s="15" t="s">
        <v>79</v>
      </c>
      <c r="C4" s="16">
        <v>231</v>
      </c>
      <c r="D4" s="20">
        <v>183</v>
      </c>
      <c r="E4" s="20">
        <v>187</v>
      </c>
      <c r="F4" s="25">
        <v>202</v>
      </c>
      <c r="G4" s="21">
        <v>192</v>
      </c>
      <c r="H4" s="21">
        <v>150</v>
      </c>
      <c r="I4" s="26">
        <v>0</v>
      </c>
      <c r="J4" s="8">
        <f aca="true" t="shared" si="0" ref="J4:J37">SUM(C4:I4)</f>
        <v>1145</v>
      </c>
      <c r="K4" s="32">
        <f aca="true" t="shared" si="1" ref="K4:K36">SUM(C4:H4)/6</f>
        <v>190.83333333333334</v>
      </c>
    </row>
    <row r="5" spans="1:11" ht="12.75">
      <c r="A5" s="7" t="s">
        <v>3</v>
      </c>
      <c r="B5" s="16" t="s">
        <v>120</v>
      </c>
      <c r="C5" s="16">
        <v>222</v>
      </c>
      <c r="D5" s="20">
        <v>169</v>
      </c>
      <c r="E5" s="20">
        <v>180</v>
      </c>
      <c r="F5" s="20">
        <v>172</v>
      </c>
      <c r="G5" s="20">
        <v>183</v>
      </c>
      <c r="H5" s="20">
        <v>174</v>
      </c>
      <c r="I5" s="27">
        <v>0</v>
      </c>
      <c r="J5" s="8">
        <f t="shared" si="0"/>
        <v>1100</v>
      </c>
      <c r="K5" s="32">
        <f t="shared" si="1"/>
        <v>183.33333333333334</v>
      </c>
    </row>
    <row r="6" spans="1:11" ht="12.75">
      <c r="A6" s="7" t="s">
        <v>4</v>
      </c>
      <c r="B6" s="16" t="s">
        <v>54</v>
      </c>
      <c r="C6" s="19">
        <v>163</v>
      </c>
      <c r="D6" s="20">
        <v>153</v>
      </c>
      <c r="E6" s="25">
        <v>234</v>
      </c>
      <c r="F6" s="20">
        <v>180</v>
      </c>
      <c r="G6" s="20">
        <v>194</v>
      </c>
      <c r="H6" s="20">
        <v>168</v>
      </c>
      <c r="I6" s="27">
        <v>0</v>
      </c>
      <c r="J6" s="8">
        <f>SUM(C6:I6)</f>
        <v>1092</v>
      </c>
      <c r="K6" s="32">
        <f t="shared" si="1"/>
        <v>182</v>
      </c>
    </row>
    <row r="7" spans="1:11" ht="12.75">
      <c r="A7" s="7" t="s">
        <v>5</v>
      </c>
      <c r="B7" s="16" t="s">
        <v>123</v>
      </c>
      <c r="C7" s="19">
        <v>180</v>
      </c>
      <c r="D7" s="20">
        <v>187</v>
      </c>
      <c r="E7" s="20">
        <v>171</v>
      </c>
      <c r="F7" s="20">
        <v>169</v>
      </c>
      <c r="G7" s="20">
        <v>172</v>
      </c>
      <c r="H7" s="20">
        <v>193</v>
      </c>
      <c r="I7" s="27">
        <v>0</v>
      </c>
      <c r="J7" s="8">
        <f t="shared" si="0"/>
        <v>1072</v>
      </c>
      <c r="K7" s="32">
        <f t="shared" si="1"/>
        <v>178.66666666666666</v>
      </c>
    </row>
    <row r="8" spans="1:11" ht="12.75">
      <c r="A8" s="7" t="s">
        <v>6</v>
      </c>
      <c r="B8" s="16" t="s">
        <v>58</v>
      </c>
      <c r="C8" s="19">
        <v>173</v>
      </c>
      <c r="D8" s="25">
        <v>167</v>
      </c>
      <c r="E8" s="20">
        <v>174</v>
      </c>
      <c r="F8" s="25">
        <v>208</v>
      </c>
      <c r="G8" s="20">
        <v>192</v>
      </c>
      <c r="H8" s="20">
        <v>154</v>
      </c>
      <c r="I8" s="27">
        <v>0</v>
      </c>
      <c r="J8" s="8">
        <f t="shared" si="0"/>
        <v>1068</v>
      </c>
      <c r="K8" s="32">
        <f t="shared" si="1"/>
        <v>178</v>
      </c>
    </row>
    <row r="9" spans="1:11" ht="12.75">
      <c r="A9" s="7" t="s">
        <v>7</v>
      </c>
      <c r="B9" s="16" t="s">
        <v>81</v>
      </c>
      <c r="C9" s="19">
        <v>153</v>
      </c>
      <c r="D9" s="20">
        <v>182</v>
      </c>
      <c r="E9" s="20">
        <v>145</v>
      </c>
      <c r="F9" s="25">
        <v>229</v>
      </c>
      <c r="G9" s="25">
        <v>211</v>
      </c>
      <c r="H9" s="20">
        <v>145</v>
      </c>
      <c r="I9" s="27">
        <v>0</v>
      </c>
      <c r="J9" s="8">
        <f t="shared" si="0"/>
        <v>1065</v>
      </c>
      <c r="K9" s="32">
        <f t="shared" si="1"/>
        <v>177.5</v>
      </c>
    </row>
    <row r="10" spans="1:11" ht="12.75">
      <c r="A10" s="7" t="s">
        <v>8</v>
      </c>
      <c r="B10" s="16" t="s">
        <v>56</v>
      </c>
      <c r="C10" s="19">
        <v>157</v>
      </c>
      <c r="D10" s="20">
        <v>161</v>
      </c>
      <c r="E10" s="25">
        <v>245</v>
      </c>
      <c r="F10" s="20">
        <v>174</v>
      </c>
      <c r="G10" s="20">
        <v>137</v>
      </c>
      <c r="H10" s="20">
        <v>149</v>
      </c>
      <c r="I10" s="27">
        <v>42</v>
      </c>
      <c r="J10" s="8">
        <f t="shared" si="0"/>
        <v>1065</v>
      </c>
      <c r="K10" s="32">
        <f t="shared" si="1"/>
        <v>170.5</v>
      </c>
    </row>
    <row r="11" spans="1:11" ht="12.75">
      <c r="A11" s="7" t="s">
        <v>9</v>
      </c>
      <c r="B11" s="16" t="s">
        <v>48</v>
      </c>
      <c r="C11" s="19">
        <v>195</v>
      </c>
      <c r="D11" s="20">
        <v>158</v>
      </c>
      <c r="E11" s="20">
        <v>171</v>
      </c>
      <c r="F11" s="20">
        <v>157</v>
      </c>
      <c r="G11" s="20">
        <v>168</v>
      </c>
      <c r="H11" s="20">
        <v>196</v>
      </c>
      <c r="I11" s="27">
        <v>0</v>
      </c>
      <c r="J11" s="8">
        <f t="shared" si="0"/>
        <v>1045</v>
      </c>
      <c r="K11" s="32">
        <f t="shared" si="1"/>
        <v>174.16666666666666</v>
      </c>
    </row>
    <row r="12" spans="1:11" ht="12.75">
      <c r="A12" s="31" t="s">
        <v>10</v>
      </c>
      <c r="B12" s="16" t="s">
        <v>116</v>
      </c>
      <c r="C12" s="16">
        <v>217</v>
      </c>
      <c r="D12" s="20">
        <v>187</v>
      </c>
      <c r="E12" s="20">
        <v>174</v>
      </c>
      <c r="F12" s="20">
        <v>171</v>
      </c>
      <c r="G12" s="20">
        <v>152</v>
      </c>
      <c r="H12" s="20">
        <v>143</v>
      </c>
      <c r="I12" s="27">
        <v>0</v>
      </c>
      <c r="J12" s="8">
        <f t="shared" si="0"/>
        <v>1044</v>
      </c>
      <c r="K12" s="32">
        <f t="shared" si="1"/>
        <v>174</v>
      </c>
    </row>
    <row r="13" spans="1:11" ht="12.75">
      <c r="A13" s="11" t="s">
        <v>11</v>
      </c>
      <c r="B13" s="17" t="s">
        <v>72</v>
      </c>
      <c r="C13" s="19">
        <v>185</v>
      </c>
      <c r="D13" s="20">
        <v>136</v>
      </c>
      <c r="E13" s="20">
        <v>171</v>
      </c>
      <c r="F13" s="20">
        <v>192</v>
      </c>
      <c r="G13" s="20">
        <v>178</v>
      </c>
      <c r="H13" s="20">
        <v>175</v>
      </c>
      <c r="I13" s="26">
        <v>0</v>
      </c>
      <c r="J13" s="12">
        <f t="shared" si="0"/>
        <v>1037</v>
      </c>
      <c r="K13" s="32">
        <f t="shared" si="1"/>
        <v>172.83333333333334</v>
      </c>
    </row>
    <row r="14" spans="1:11" ht="12.75">
      <c r="A14" s="7" t="s">
        <v>12</v>
      </c>
      <c r="B14" s="16" t="s">
        <v>112</v>
      </c>
      <c r="C14" s="19">
        <v>185</v>
      </c>
      <c r="D14" s="20">
        <v>176</v>
      </c>
      <c r="E14" s="20">
        <v>165</v>
      </c>
      <c r="F14" s="20">
        <v>193</v>
      </c>
      <c r="G14" s="20">
        <v>166</v>
      </c>
      <c r="H14" s="20">
        <v>149</v>
      </c>
      <c r="I14" s="27">
        <v>0</v>
      </c>
      <c r="J14" s="8">
        <f t="shared" si="0"/>
        <v>1034</v>
      </c>
      <c r="K14" s="32">
        <f t="shared" si="1"/>
        <v>172.33333333333334</v>
      </c>
    </row>
    <row r="15" spans="1:11" ht="12.75">
      <c r="A15" s="7" t="s">
        <v>13</v>
      </c>
      <c r="B15" s="16" t="s">
        <v>59</v>
      </c>
      <c r="C15" s="19">
        <v>168</v>
      </c>
      <c r="D15" s="20">
        <v>166</v>
      </c>
      <c r="E15" s="25">
        <v>202</v>
      </c>
      <c r="F15" s="20">
        <v>156</v>
      </c>
      <c r="G15" s="20">
        <v>164</v>
      </c>
      <c r="H15" s="20">
        <v>172</v>
      </c>
      <c r="I15" s="27">
        <v>0</v>
      </c>
      <c r="J15" s="8">
        <f t="shared" si="0"/>
        <v>1028</v>
      </c>
      <c r="K15" s="32">
        <f t="shared" si="1"/>
        <v>171.33333333333334</v>
      </c>
    </row>
    <row r="16" spans="1:11" ht="12.75">
      <c r="A16" s="7" t="s">
        <v>14</v>
      </c>
      <c r="B16" s="16" t="s">
        <v>61</v>
      </c>
      <c r="C16" s="19">
        <v>134</v>
      </c>
      <c r="D16" s="20">
        <v>165</v>
      </c>
      <c r="E16" s="20">
        <v>180</v>
      </c>
      <c r="F16" s="20">
        <v>155</v>
      </c>
      <c r="G16" s="20">
        <v>181</v>
      </c>
      <c r="H16" s="20">
        <v>204</v>
      </c>
      <c r="I16" s="27">
        <v>0</v>
      </c>
      <c r="J16" s="8">
        <f t="shared" si="0"/>
        <v>1019</v>
      </c>
      <c r="K16" s="32">
        <f t="shared" si="1"/>
        <v>169.83333333333334</v>
      </c>
    </row>
    <row r="17" spans="1:11" ht="12.75">
      <c r="A17" s="7" t="s">
        <v>15</v>
      </c>
      <c r="B17" s="16" t="s">
        <v>47</v>
      </c>
      <c r="C17" s="19">
        <v>166</v>
      </c>
      <c r="D17" s="20">
        <v>168</v>
      </c>
      <c r="E17" s="20">
        <v>139</v>
      </c>
      <c r="F17" s="20">
        <v>115</v>
      </c>
      <c r="G17" s="20">
        <v>179</v>
      </c>
      <c r="H17" s="20">
        <v>194</v>
      </c>
      <c r="I17" s="27">
        <v>42</v>
      </c>
      <c r="J17" s="8">
        <f t="shared" si="0"/>
        <v>1003</v>
      </c>
      <c r="K17" s="32">
        <f t="shared" si="1"/>
        <v>160.16666666666666</v>
      </c>
    </row>
    <row r="18" spans="1:11" ht="12.75">
      <c r="A18" s="7" t="s">
        <v>16</v>
      </c>
      <c r="B18" s="16" t="s">
        <v>109</v>
      </c>
      <c r="C18" s="19">
        <v>134</v>
      </c>
      <c r="D18" s="20">
        <v>185</v>
      </c>
      <c r="E18" s="20">
        <v>181</v>
      </c>
      <c r="F18" s="20">
        <v>137</v>
      </c>
      <c r="G18" s="25">
        <v>201</v>
      </c>
      <c r="H18" s="20">
        <v>161</v>
      </c>
      <c r="I18" s="27">
        <v>0</v>
      </c>
      <c r="J18" s="8">
        <f t="shared" si="0"/>
        <v>999</v>
      </c>
      <c r="K18" s="32">
        <f t="shared" si="1"/>
        <v>166.5</v>
      </c>
    </row>
    <row r="19" spans="1:11" ht="12.75">
      <c r="A19" s="7" t="s">
        <v>17</v>
      </c>
      <c r="B19" s="16" t="s">
        <v>104</v>
      </c>
      <c r="C19" s="19">
        <v>162</v>
      </c>
      <c r="D19" s="20">
        <v>153</v>
      </c>
      <c r="E19" s="20">
        <v>164</v>
      </c>
      <c r="F19" s="20">
        <v>177</v>
      </c>
      <c r="G19" s="20">
        <v>167</v>
      </c>
      <c r="H19" s="20">
        <v>155</v>
      </c>
      <c r="I19" s="27">
        <v>0</v>
      </c>
      <c r="J19" s="8">
        <f t="shared" si="0"/>
        <v>978</v>
      </c>
      <c r="K19" s="32">
        <f t="shared" si="1"/>
        <v>163</v>
      </c>
    </row>
    <row r="20" spans="1:11" ht="12.75">
      <c r="A20" s="7" t="s">
        <v>18</v>
      </c>
      <c r="B20" s="16" t="s">
        <v>62</v>
      </c>
      <c r="C20" s="19">
        <v>177</v>
      </c>
      <c r="D20" s="20">
        <v>158</v>
      </c>
      <c r="E20" s="20">
        <v>162</v>
      </c>
      <c r="F20" s="20">
        <v>149</v>
      </c>
      <c r="G20" s="20">
        <v>180</v>
      </c>
      <c r="H20" s="20">
        <v>143</v>
      </c>
      <c r="I20" s="27">
        <v>0</v>
      </c>
      <c r="J20" s="8">
        <f>SUM(C20:I20)</f>
        <v>969</v>
      </c>
      <c r="K20" s="32">
        <f>SUM(C20:H20)/6</f>
        <v>161.5</v>
      </c>
    </row>
    <row r="21" spans="1:11" ht="12.75">
      <c r="A21" s="7" t="s">
        <v>19</v>
      </c>
      <c r="B21" s="16" t="s">
        <v>113</v>
      </c>
      <c r="C21" s="19">
        <v>123</v>
      </c>
      <c r="D21" s="25">
        <v>226</v>
      </c>
      <c r="E21" s="20">
        <v>154</v>
      </c>
      <c r="F21" s="20">
        <v>162</v>
      </c>
      <c r="G21" s="20">
        <v>134</v>
      </c>
      <c r="H21" s="20">
        <v>167</v>
      </c>
      <c r="I21" s="27">
        <v>0</v>
      </c>
      <c r="J21" s="8">
        <f t="shared" si="0"/>
        <v>966</v>
      </c>
      <c r="K21" s="32">
        <f t="shared" si="1"/>
        <v>161</v>
      </c>
    </row>
    <row r="22" spans="1:11" ht="12.75">
      <c r="A22" s="7" t="s">
        <v>20</v>
      </c>
      <c r="B22" s="16" t="s">
        <v>94</v>
      </c>
      <c r="C22" s="19">
        <v>181</v>
      </c>
      <c r="D22" s="20">
        <v>125</v>
      </c>
      <c r="E22" s="20">
        <v>167</v>
      </c>
      <c r="F22" s="20">
        <v>145</v>
      </c>
      <c r="G22" s="20">
        <v>170</v>
      </c>
      <c r="H22" s="20">
        <v>176</v>
      </c>
      <c r="I22" s="27">
        <v>0</v>
      </c>
      <c r="J22" s="8">
        <f t="shared" si="0"/>
        <v>964</v>
      </c>
      <c r="K22" s="32">
        <f t="shared" si="1"/>
        <v>160.66666666666666</v>
      </c>
    </row>
    <row r="23" spans="1:11" ht="12.75">
      <c r="A23" s="7" t="s">
        <v>21</v>
      </c>
      <c r="B23" s="16" t="s">
        <v>106</v>
      </c>
      <c r="C23" s="19">
        <v>133</v>
      </c>
      <c r="D23" s="20">
        <v>154</v>
      </c>
      <c r="E23" s="20">
        <v>181</v>
      </c>
      <c r="F23" s="20">
        <v>175</v>
      </c>
      <c r="G23" s="20">
        <v>165</v>
      </c>
      <c r="H23" s="20">
        <v>155</v>
      </c>
      <c r="I23" s="27">
        <v>0</v>
      </c>
      <c r="J23" s="8">
        <f t="shared" si="0"/>
        <v>963</v>
      </c>
      <c r="K23" s="32">
        <f t="shared" si="1"/>
        <v>160.5</v>
      </c>
    </row>
    <row r="24" spans="1:11" ht="12.75">
      <c r="A24" s="7" t="s">
        <v>22</v>
      </c>
      <c r="B24" s="16" t="s">
        <v>121</v>
      </c>
      <c r="C24" s="19">
        <v>120</v>
      </c>
      <c r="D24" s="20">
        <v>139</v>
      </c>
      <c r="E24" s="20">
        <v>187</v>
      </c>
      <c r="F24" s="20">
        <v>157</v>
      </c>
      <c r="G24" s="20">
        <v>189</v>
      </c>
      <c r="H24" s="20">
        <v>171</v>
      </c>
      <c r="I24" s="27">
        <v>0</v>
      </c>
      <c r="J24" s="8">
        <f t="shared" si="0"/>
        <v>963</v>
      </c>
      <c r="K24" s="32">
        <f t="shared" si="1"/>
        <v>160.5</v>
      </c>
    </row>
    <row r="25" spans="1:11" ht="12.75">
      <c r="A25" s="7" t="s">
        <v>23</v>
      </c>
      <c r="B25" s="16" t="s">
        <v>126</v>
      </c>
      <c r="C25" s="19">
        <v>158</v>
      </c>
      <c r="D25" s="20">
        <v>165</v>
      </c>
      <c r="E25" s="20">
        <v>122</v>
      </c>
      <c r="F25" s="20">
        <v>135</v>
      </c>
      <c r="G25" s="25">
        <v>212</v>
      </c>
      <c r="H25" s="20">
        <v>129</v>
      </c>
      <c r="I25" s="27">
        <v>42</v>
      </c>
      <c r="J25" s="8">
        <f t="shared" si="0"/>
        <v>963</v>
      </c>
      <c r="K25" s="32">
        <f t="shared" si="1"/>
        <v>153.5</v>
      </c>
    </row>
    <row r="26" spans="1:11" ht="12.75">
      <c r="A26" s="7" t="s">
        <v>24</v>
      </c>
      <c r="B26" s="16" t="s">
        <v>55</v>
      </c>
      <c r="C26" s="19">
        <v>142</v>
      </c>
      <c r="D26" s="20">
        <v>154</v>
      </c>
      <c r="E26" s="20">
        <v>168</v>
      </c>
      <c r="F26" s="20">
        <v>177</v>
      </c>
      <c r="G26" s="20">
        <v>169</v>
      </c>
      <c r="H26" s="20">
        <v>151</v>
      </c>
      <c r="I26" s="27">
        <v>0</v>
      </c>
      <c r="J26" s="8">
        <f t="shared" si="0"/>
        <v>961</v>
      </c>
      <c r="K26" s="32">
        <f t="shared" si="1"/>
        <v>160.16666666666666</v>
      </c>
    </row>
    <row r="27" spans="1:11" ht="12.75">
      <c r="A27" s="13" t="s">
        <v>25</v>
      </c>
      <c r="B27" s="18" t="s">
        <v>108</v>
      </c>
      <c r="C27" s="23">
        <v>151</v>
      </c>
      <c r="D27" s="24">
        <v>122</v>
      </c>
      <c r="E27" s="24">
        <v>171</v>
      </c>
      <c r="F27" s="24">
        <v>159</v>
      </c>
      <c r="G27" s="24">
        <v>147</v>
      </c>
      <c r="H27" s="24">
        <v>157</v>
      </c>
      <c r="I27" s="30">
        <v>42</v>
      </c>
      <c r="J27" s="14">
        <f t="shared" si="0"/>
        <v>949</v>
      </c>
      <c r="K27" s="34">
        <f t="shared" si="1"/>
        <v>151.16666666666666</v>
      </c>
    </row>
    <row r="28" spans="1:11" ht="12.75">
      <c r="A28" s="11" t="s">
        <v>26</v>
      </c>
      <c r="B28" s="17" t="s">
        <v>103</v>
      </c>
      <c r="C28" s="22">
        <v>152</v>
      </c>
      <c r="D28" s="21">
        <v>158</v>
      </c>
      <c r="E28" s="21">
        <v>143</v>
      </c>
      <c r="F28" s="21">
        <v>181</v>
      </c>
      <c r="G28" s="21">
        <v>143</v>
      </c>
      <c r="H28" s="21">
        <v>163</v>
      </c>
      <c r="I28" s="26">
        <v>0</v>
      </c>
      <c r="J28" s="12">
        <f t="shared" si="0"/>
        <v>940</v>
      </c>
      <c r="K28" s="33">
        <f t="shared" si="1"/>
        <v>156.66666666666666</v>
      </c>
    </row>
    <row r="29" spans="1:11" ht="12.75">
      <c r="A29" s="7" t="s">
        <v>27</v>
      </c>
      <c r="B29" s="16" t="s">
        <v>64</v>
      </c>
      <c r="C29" s="19">
        <v>174</v>
      </c>
      <c r="D29" s="20">
        <v>114</v>
      </c>
      <c r="E29" s="20">
        <v>165</v>
      </c>
      <c r="F29" s="20">
        <v>176</v>
      </c>
      <c r="G29" s="20">
        <v>131</v>
      </c>
      <c r="H29" s="20">
        <v>180</v>
      </c>
      <c r="I29" s="27">
        <v>0</v>
      </c>
      <c r="J29" s="8">
        <f t="shared" si="0"/>
        <v>940</v>
      </c>
      <c r="K29" s="32">
        <f t="shared" si="1"/>
        <v>156.66666666666666</v>
      </c>
    </row>
    <row r="30" spans="1:11" ht="12.75">
      <c r="A30" s="7" t="s">
        <v>28</v>
      </c>
      <c r="B30" s="16" t="s">
        <v>46</v>
      </c>
      <c r="C30" s="19">
        <v>146</v>
      </c>
      <c r="D30" s="20">
        <v>154</v>
      </c>
      <c r="E30" s="20">
        <v>172</v>
      </c>
      <c r="F30" s="20">
        <v>148</v>
      </c>
      <c r="G30" s="20">
        <v>153</v>
      </c>
      <c r="H30" s="20">
        <v>162</v>
      </c>
      <c r="I30" s="27">
        <v>0</v>
      </c>
      <c r="J30" s="8">
        <f t="shared" si="0"/>
        <v>935</v>
      </c>
      <c r="K30" s="32">
        <f t="shared" si="1"/>
        <v>155.83333333333334</v>
      </c>
    </row>
    <row r="31" spans="1:11" ht="12.75">
      <c r="A31" s="7" t="s">
        <v>29</v>
      </c>
      <c r="B31" s="16" t="s">
        <v>65</v>
      </c>
      <c r="C31" s="19">
        <v>121</v>
      </c>
      <c r="D31" s="20">
        <v>174</v>
      </c>
      <c r="E31" s="20">
        <v>138</v>
      </c>
      <c r="F31" s="20">
        <v>146</v>
      </c>
      <c r="G31" s="20">
        <v>174</v>
      </c>
      <c r="H31" s="20">
        <v>177</v>
      </c>
      <c r="I31" s="27">
        <v>0</v>
      </c>
      <c r="J31" s="8">
        <f t="shared" si="0"/>
        <v>930</v>
      </c>
      <c r="K31" s="32">
        <f t="shared" si="1"/>
        <v>155</v>
      </c>
    </row>
    <row r="32" spans="1:11" ht="12.75">
      <c r="A32" s="7" t="s">
        <v>30</v>
      </c>
      <c r="B32" s="16" t="s">
        <v>57</v>
      </c>
      <c r="C32" s="19">
        <v>153</v>
      </c>
      <c r="D32" s="20">
        <v>128</v>
      </c>
      <c r="E32" s="20">
        <v>165</v>
      </c>
      <c r="F32" s="20">
        <v>136</v>
      </c>
      <c r="G32" s="20">
        <v>179</v>
      </c>
      <c r="H32" s="20">
        <v>161</v>
      </c>
      <c r="I32" s="27">
        <v>0</v>
      </c>
      <c r="J32" s="8">
        <f t="shared" si="0"/>
        <v>922</v>
      </c>
      <c r="K32" s="32">
        <f t="shared" si="1"/>
        <v>153.66666666666666</v>
      </c>
    </row>
    <row r="33" spans="1:11" ht="12.75">
      <c r="A33" s="7" t="s">
        <v>31</v>
      </c>
      <c r="B33" s="16" t="s">
        <v>125</v>
      </c>
      <c r="C33" s="19">
        <v>165</v>
      </c>
      <c r="D33" s="20">
        <v>132</v>
      </c>
      <c r="E33" s="20">
        <v>163</v>
      </c>
      <c r="F33" s="20">
        <v>144</v>
      </c>
      <c r="G33" s="20">
        <v>170</v>
      </c>
      <c r="H33" s="20">
        <v>140</v>
      </c>
      <c r="I33" s="27">
        <v>0</v>
      </c>
      <c r="J33" s="8">
        <f t="shared" si="0"/>
        <v>914</v>
      </c>
      <c r="K33" s="32">
        <f t="shared" si="1"/>
        <v>152.33333333333334</v>
      </c>
    </row>
    <row r="34" spans="1:11" ht="12.75">
      <c r="A34" s="7" t="s">
        <v>32</v>
      </c>
      <c r="B34" s="16" t="s">
        <v>66</v>
      </c>
      <c r="C34" s="19">
        <v>131</v>
      </c>
      <c r="D34" s="20">
        <v>173</v>
      </c>
      <c r="E34" s="20">
        <v>130</v>
      </c>
      <c r="F34" s="20">
        <v>146</v>
      </c>
      <c r="G34" s="20">
        <v>131</v>
      </c>
      <c r="H34" s="20">
        <v>156</v>
      </c>
      <c r="I34" s="27">
        <v>42</v>
      </c>
      <c r="J34" s="8">
        <f t="shared" si="0"/>
        <v>909</v>
      </c>
      <c r="K34" s="32">
        <f t="shared" si="1"/>
        <v>144.5</v>
      </c>
    </row>
    <row r="35" spans="1:11" ht="12.75">
      <c r="A35" s="7" t="s">
        <v>33</v>
      </c>
      <c r="B35" s="16" t="s">
        <v>53</v>
      </c>
      <c r="C35" s="19">
        <v>155</v>
      </c>
      <c r="D35" s="20">
        <v>144</v>
      </c>
      <c r="E35" s="20">
        <v>160</v>
      </c>
      <c r="F35" s="20">
        <v>136</v>
      </c>
      <c r="G35" s="20">
        <v>160</v>
      </c>
      <c r="H35" s="20">
        <v>110</v>
      </c>
      <c r="I35" s="27">
        <v>42</v>
      </c>
      <c r="J35" s="8">
        <f t="shared" si="0"/>
        <v>907</v>
      </c>
      <c r="K35" s="32">
        <f t="shared" si="1"/>
        <v>144.16666666666666</v>
      </c>
    </row>
    <row r="36" spans="1:11" ht="12.75">
      <c r="A36" s="7" t="s">
        <v>34</v>
      </c>
      <c r="B36" s="16" t="s">
        <v>119</v>
      </c>
      <c r="C36" s="19">
        <v>160</v>
      </c>
      <c r="D36" s="20">
        <v>146</v>
      </c>
      <c r="E36" s="20">
        <v>148</v>
      </c>
      <c r="F36" s="20">
        <v>159</v>
      </c>
      <c r="G36" s="20">
        <v>164</v>
      </c>
      <c r="H36" s="20">
        <v>128</v>
      </c>
      <c r="I36" s="27">
        <v>0</v>
      </c>
      <c r="J36" s="8">
        <f t="shared" si="0"/>
        <v>905</v>
      </c>
      <c r="K36" s="32">
        <f t="shared" si="1"/>
        <v>150.83333333333334</v>
      </c>
    </row>
    <row r="37" spans="1:11" ht="12.75">
      <c r="A37" s="7" t="s">
        <v>35</v>
      </c>
      <c r="B37" s="16" t="s">
        <v>122</v>
      </c>
      <c r="C37" s="19">
        <v>129</v>
      </c>
      <c r="D37" s="20">
        <v>176</v>
      </c>
      <c r="E37" s="20">
        <v>151</v>
      </c>
      <c r="F37" s="20">
        <v>159</v>
      </c>
      <c r="G37" s="20">
        <v>146</v>
      </c>
      <c r="H37" s="20">
        <v>144</v>
      </c>
      <c r="I37" s="27">
        <v>0</v>
      </c>
      <c r="J37" s="8">
        <f t="shared" si="0"/>
        <v>905</v>
      </c>
      <c r="K37" s="32">
        <f>SUM(C37:H37)/6</f>
        <v>150.83333333333334</v>
      </c>
    </row>
    <row r="38" spans="1:11" ht="12.75">
      <c r="A38" s="7" t="s">
        <v>36</v>
      </c>
      <c r="B38" s="16" t="s">
        <v>85</v>
      </c>
      <c r="C38" s="19">
        <v>161</v>
      </c>
      <c r="D38" s="20">
        <v>147</v>
      </c>
      <c r="E38" s="20">
        <v>149</v>
      </c>
      <c r="F38" s="20">
        <v>165</v>
      </c>
      <c r="G38" s="20">
        <v>138</v>
      </c>
      <c r="H38" s="20">
        <v>139</v>
      </c>
      <c r="I38" s="27">
        <v>0</v>
      </c>
      <c r="J38" s="8">
        <f aca="true" t="shared" si="2" ref="J38:J46">SUM(C38:I38)</f>
        <v>899</v>
      </c>
      <c r="K38" s="32">
        <f>SUM(C38:H38)/6</f>
        <v>149.83333333333334</v>
      </c>
    </row>
    <row r="39" spans="1:11" ht="12.75">
      <c r="A39" s="7" t="s">
        <v>37</v>
      </c>
      <c r="B39" s="16" t="s">
        <v>111</v>
      </c>
      <c r="C39" s="19">
        <v>139</v>
      </c>
      <c r="D39" s="20">
        <v>179</v>
      </c>
      <c r="E39" s="20">
        <v>95</v>
      </c>
      <c r="F39" s="20">
        <v>161</v>
      </c>
      <c r="G39" s="20">
        <v>162</v>
      </c>
      <c r="H39" s="20">
        <v>157</v>
      </c>
      <c r="I39" s="27">
        <v>0</v>
      </c>
      <c r="J39" s="8">
        <f t="shared" si="2"/>
        <v>893</v>
      </c>
      <c r="K39" s="32">
        <f>SUM(C39:H39)/6</f>
        <v>148.83333333333334</v>
      </c>
    </row>
    <row r="40" spans="1:11" ht="12.75">
      <c r="A40" s="7" t="s">
        <v>38</v>
      </c>
      <c r="B40" s="16" t="s">
        <v>117</v>
      </c>
      <c r="C40" s="19">
        <v>119</v>
      </c>
      <c r="D40" s="20">
        <v>146</v>
      </c>
      <c r="E40" s="20">
        <v>161</v>
      </c>
      <c r="F40" s="20">
        <v>146</v>
      </c>
      <c r="G40" s="20">
        <v>150</v>
      </c>
      <c r="H40" s="20">
        <v>169</v>
      </c>
      <c r="I40" s="27">
        <v>0</v>
      </c>
      <c r="J40" s="8">
        <f t="shared" si="2"/>
        <v>891</v>
      </c>
      <c r="K40" s="32">
        <f>SUM(C40:H40)/6</f>
        <v>148.5</v>
      </c>
    </row>
    <row r="41" spans="1:11" ht="12.75">
      <c r="A41" s="7" t="s">
        <v>39</v>
      </c>
      <c r="B41" s="16" t="s">
        <v>67</v>
      </c>
      <c r="C41" s="19">
        <v>125</v>
      </c>
      <c r="D41" s="20">
        <v>140</v>
      </c>
      <c r="E41" s="20">
        <v>136</v>
      </c>
      <c r="F41" s="20">
        <v>139</v>
      </c>
      <c r="G41" s="20">
        <v>166</v>
      </c>
      <c r="H41" s="20">
        <v>164</v>
      </c>
      <c r="I41" s="27">
        <v>0</v>
      </c>
      <c r="J41" s="8">
        <f t="shared" si="2"/>
        <v>870</v>
      </c>
      <c r="K41" s="32">
        <f aca="true" t="shared" si="3" ref="K41:K46">SUM(C41:H41)/6</f>
        <v>145</v>
      </c>
    </row>
    <row r="42" spans="1:11" ht="12.75">
      <c r="A42" s="7" t="s">
        <v>73</v>
      </c>
      <c r="B42" s="16" t="s">
        <v>84</v>
      </c>
      <c r="C42" s="19">
        <v>157</v>
      </c>
      <c r="D42" s="20">
        <v>145</v>
      </c>
      <c r="E42" s="20">
        <v>116</v>
      </c>
      <c r="F42" s="20">
        <v>163</v>
      </c>
      <c r="G42" s="20">
        <v>114</v>
      </c>
      <c r="H42" s="20">
        <v>174</v>
      </c>
      <c r="I42" s="27">
        <v>0</v>
      </c>
      <c r="J42" s="8">
        <f t="shared" si="2"/>
        <v>869</v>
      </c>
      <c r="K42" s="32">
        <f t="shared" si="3"/>
        <v>144.83333333333334</v>
      </c>
    </row>
    <row r="43" spans="1:11" ht="12.75">
      <c r="A43" s="7" t="s">
        <v>74</v>
      </c>
      <c r="B43" s="16" t="s">
        <v>80</v>
      </c>
      <c r="C43" s="19">
        <v>140</v>
      </c>
      <c r="D43" s="20">
        <v>109</v>
      </c>
      <c r="E43" s="20">
        <v>142</v>
      </c>
      <c r="F43" s="20">
        <v>141</v>
      </c>
      <c r="G43" s="20">
        <v>141</v>
      </c>
      <c r="H43" s="20">
        <v>147</v>
      </c>
      <c r="I43" s="27">
        <v>42</v>
      </c>
      <c r="J43" s="8">
        <f t="shared" si="2"/>
        <v>862</v>
      </c>
      <c r="K43" s="32">
        <f t="shared" si="3"/>
        <v>136.66666666666666</v>
      </c>
    </row>
    <row r="44" spans="1:11" ht="12.75">
      <c r="A44" s="7" t="s">
        <v>75</v>
      </c>
      <c r="B44" s="16" t="s">
        <v>63</v>
      </c>
      <c r="C44" s="19">
        <v>140</v>
      </c>
      <c r="D44" s="20">
        <v>147</v>
      </c>
      <c r="E44" s="20">
        <v>142</v>
      </c>
      <c r="F44" s="20">
        <v>123</v>
      </c>
      <c r="G44" s="20">
        <v>125</v>
      </c>
      <c r="H44" s="20">
        <v>181</v>
      </c>
      <c r="I44" s="27">
        <v>0</v>
      </c>
      <c r="J44" s="8">
        <f t="shared" si="2"/>
        <v>858</v>
      </c>
      <c r="K44" s="32">
        <f t="shared" si="3"/>
        <v>143</v>
      </c>
    </row>
    <row r="45" spans="1:11" ht="12.75">
      <c r="A45" s="7" t="s">
        <v>76</v>
      </c>
      <c r="B45" s="16" t="s">
        <v>105</v>
      </c>
      <c r="C45" s="19">
        <v>155</v>
      </c>
      <c r="D45" s="20">
        <v>129</v>
      </c>
      <c r="E45" s="20">
        <v>153</v>
      </c>
      <c r="F45" s="20">
        <v>153</v>
      </c>
      <c r="G45" s="20">
        <v>135</v>
      </c>
      <c r="H45" s="20">
        <v>131</v>
      </c>
      <c r="I45" s="27">
        <v>0</v>
      </c>
      <c r="J45" s="8">
        <f t="shared" si="2"/>
        <v>856</v>
      </c>
      <c r="K45" s="32">
        <f t="shared" si="3"/>
        <v>142.66666666666666</v>
      </c>
    </row>
    <row r="46" spans="1:11" ht="12.75">
      <c r="A46" s="7" t="s">
        <v>77</v>
      </c>
      <c r="B46" s="16" t="s">
        <v>93</v>
      </c>
      <c r="C46" s="19">
        <v>131</v>
      </c>
      <c r="D46" s="20">
        <v>185</v>
      </c>
      <c r="E46" s="20">
        <v>139</v>
      </c>
      <c r="F46" s="20">
        <v>110</v>
      </c>
      <c r="G46" s="20">
        <v>148</v>
      </c>
      <c r="H46" s="20">
        <v>143</v>
      </c>
      <c r="I46" s="27">
        <v>0</v>
      </c>
      <c r="J46" s="8">
        <f t="shared" si="2"/>
        <v>856</v>
      </c>
      <c r="K46" s="32">
        <f t="shared" si="3"/>
        <v>142.66666666666666</v>
      </c>
    </row>
    <row r="47" spans="1:11" ht="12" customHeight="1">
      <c r="A47" s="7" t="s">
        <v>78</v>
      </c>
      <c r="B47" s="16" t="s">
        <v>118</v>
      </c>
      <c r="C47" s="19">
        <v>138</v>
      </c>
      <c r="D47" s="20">
        <v>169</v>
      </c>
      <c r="E47" s="20">
        <v>148</v>
      </c>
      <c r="F47" s="20">
        <v>142</v>
      </c>
      <c r="G47" s="20">
        <v>144</v>
      </c>
      <c r="H47" s="20">
        <v>112</v>
      </c>
      <c r="I47" s="27">
        <v>0</v>
      </c>
      <c r="J47" s="8">
        <f aca="true" t="shared" si="4" ref="J47:J54">SUM(C47:I47)</f>
        <v>853</v>
      </c>
      <c r="K47" s="32">
        <f aca="true" t="shared" si="5" ref="K47:K54">SUM(C47:H47)/6</f>
        <v>142.16666666666666</v>
      </c>
    </row>
    <row r="48" spans="1:11" ht="12.75">
      <c r="A48" s="7" t="s">
        <v>86</v>
      </c>
      <c r="B48" s="16" t="s">
        <v>71</v>
      </c>
      <c r="C48" s="19">
        <v>148</v>
      </c>
      <c r="D48" s="20">
        <v>156</v>
      </c>
      <c r="E48" s="20">
        <v>165</v>
      </c>
      <c r="F48" s="20">
        <v>108</v>
      </c>
      <c r="G48" s="20">
        <v>157</v>
      </c>
      <c r="H48" s="20">
        <v>118</v>
      </c>
      <c r="I48" s="27">
        <v>0</v>
      </c>
      <c r="J48" s="8">
        <f t="shared" si="4"/>
        <v>852</v>
      </c>
      <c r="K48" s="32">
        <f t="shared" si="5"/>
        <v>142</v>
      </c>
    </row>
    <row r="49" spans="1:11" ht="12.75">
      <c r="A49" s="7" t="s">
        <v>87</v>
      </c>
      <c r="B49" s="16" t="s">
        <v>83</v>
      </c>
      <c r="C49" s="19">
        <v>155</v>
      </c>
      <c r="D49" s="20">
        <v>128</v>
      </c>
      <c r="E49" s="20">
        <v>139</v>
      </c>
      <c r="F49" s="20">
        <v>138</v>
      </c>
      <c r="G49" s="20">
        <v>164</v>
      </c>
      <c r="H49" s="20">
        <v>119</v>
      </c>
      <c r="I49" s="27">
        <v>0</v>
      </c>
      <c r="J49" s="8">
        <f t="shared" si="4"/>
        <v>843</v>
      </c>
      <c r="K49" s="32">
        <f t="shared" si="5"/>
        <v>140.5</v>
      </c>
    </row>
    <row r="50" spans="1:11" ht="12.75">
      <c r="A50" s="7" t="s">
        <v>88</v>
      </c>
      <c r="B50" s="16" t="s">
        <v>51</v>
      </c>
      <c r="C50" s="19">
        <v>143</v>
      </c>
      <c r="D50" s="20">
        <v>171</v>
      </c>
      <c r="E50" s="20">
        <v>113</v>
      </c>
      <c r="F50" s="20">
        <v>132</v>
      </c>
      <c r="G50" s="20">
        <v>112</v>
      </c>
      <c r="H50" s="20">
        <v>116</v>
      </c>
      <c r="I50" s="27">
        <v>42</v>
      </c>
      <c r="J50" s="8">
        <f t="shared" si="4"/>
        <v>829</v>
      </c>
      <c r="K50" s="32">
        <f t="shared" si="5"/>
        <v>131.16666666666666</v>
      </c>
    </row>
    <row r="51" spans="1:11" ht="12.75">
      <c r="A51" s="7" t="s">
        <v>89</v>
      </c>
      <c r="B51" s="16" t="s">
        <v>115</v>
      </c>
      <c r="C51" s="19">
        <v>135</v>
      </c>
      <c r="D51" s="20">
        <v>146</v>
      </c>
      <c r="E51" s="20">
        <v>114</v>
      </c>
      <c r="F51" s="20">
        <v>110</v>
      </c>
      <c r="G51" s="20">
        <v>146</v>
      </c>
      <c r="H51" s="20">
        <v>137</v>
      </c>
      <c r="I51" s="27">
        <v>0</v>
      </c>
      <c r="J51" s="8">
        <f t="shared" si="4"/>
        <v>788</v>
      </c>
      <c r="K51" s="32">
        <f t="shared" si="5"/>
        <v>131.33333333333334</v>
      </c>
    </row>
    <row r="52" spans="1:11" ht="12.75">
      <c r="A52" s="7" t="s">
        <v>90</v>
      </c>
      <c r="B52" s="16" t="s">
        <v>82</v>
      </c>
      <c r="C52" s="19">
        <v>127</v>
      </c>
      <c r="D52" s="20">
        <v>124</v>
      </c>
      <c r="E52" s="20">
        <v>122</v>
      </c>
      <c r="F52" s="20">
        <v>132</v>
      </c>
      <c r="G52" s="20">
        <v>127</v>
      </c>
      <c r="H52" s="20">
        <v>156</v>
      </c>
      <c r="I52" s="27">
        <v>0</v>
      </c>
      <c r="J52" s="8">
        <f t="shared" si="4"/>
        <v>788</v>
      </c>
      <c r="K52" s="32">
        <f t="shared" si="5"/>
        <v>131.33333333333334</v>
      </c>
    </row>
    <row r="53" spans="1:11" ht="12.75">
      <c r="A53" s="7" t="s">
        <v>91</v>
      </c>
      <c r="B53" s="16" t="s">
        <v>124</v>
      </c>
      <c r="C53" s="19">
        <v>148</v>
      </c>
      <c r="D53" s="20">
        <v>105</v>
      </c>
      <c r="E53" s="20">
        <v>109</v>
      </c>
      <c r="F53" s="20">
        <v>128</v>
      </c>
      <c r="G53" s="20">
        <v>128</v>
      </c>
      <c r="H53" s="20">
        <v>143</v>
      </c>
      <c r="I53" s="27">
        <v>0</v>
      </c>
      <c r="J53" s="8">
        <f t="shared" si="4"/>
        <v>761</v>
      </c>
      <c r="K53" s="32">
        <f t="shared" si="5"/>
        <v>126.83333333333333</v>
      </c>
    </row>
    <row r="54" spans="1:11" ht="12.75">
      <c r="A54" s="7" t="s">
        <v>92</v>
      </c>
      <c r="B54" s="16" t="s">
        <v>107</v>
      </c>
      <c r="C54" s="19">
        <v>122</v>
      </c>
      <c r="D54" s="20">
        <v>91</v>
      </c>
      <c r="E54" s="20">
        <v>124</v>
      </c>
      <c r="F54" s="20">
        <v>116</v>
      </c>
      <c r="G54" s="20">
        <v>103</v>
      </c>
      <c r="H54" s="20">
        <v>141</v>
      </c>
      <c r="I54" s="27">
        <v>42</v>
      </c>
      <c r="J54" s="8">
        <f t="shared" si="4"/>
        <v>739</v>
      </c>
      <c r="K54" s="32">
        <f t="shared" si="5"/>
        <v>116.16666666666667</v>
      </c>
    </row>
    <row r="55" spans="1:11" ht="12" customHeight="1">
      <c r="A55" s="7" t="s">
        <v>95</v>
      </c>
      <c r="B55" s="16" t="s">
        <v>114</v>
      </c>
      <c r="C55" s="19">
        <v>114</v>
      </c>
      <c r="D55" s="20">
        <v>108</v>
      </c>
      <c r="E55" s="20">
        <v>96</v>
      </c>
      <c r="F55" s="20">
        <v>99</v>
      </c>
      <c r="G55" s="20">
        <v>102</v>
      </c>
      <c r="H55" s="20">
        <v>143</v>
      </c>
      <c r="I55" s="27">
        <v>42</v>
      </c>
      <c r="J55" s="8">
        <f aca="true" t="shared" si="6" ref="J55:J62">SUM(C55:I55)</f>
        <v>704</v>
      </c>
      <c r="K55" s="32">
        <f aca="true" t="shared" si="7" ref="K55:K62">SUM(C55:H55)/6</f>
        <v>110.33333333333333</v>
      </c>
    </row>
    <row r="56" spans="1:11" ht="12.75">
      <c r="A56" s="7" t="s">
        <v>96</v>
      </c>
      <c r="B56" s="16"/>
      <c r="C56" s="19"/>
      <c r="D56" s="20"/>
      <c r="E56" s="20"/>
      <c r="F56" s="20"/>
      <c r="G56" s="20"/>
      <c r="H56" s="25"/>
      <c r="I56" s="27">
        <v>0</v>
      </c>
      <c r="J56" s="8">
        <f t="shared" si="6"/>
        <v>0</v>
      </c>
      <c r="K56" s="32">
        <f t="shared" si="7"/>
        <v>0</v>
      </c>
    </row>
    <row r="57" spans="1:11" ht="12.75">
      <c r="A57" s="7" t="s">
        <v>97</v>
      </c>
      <c r="B57" s="16"/>
      <c r="C57" s="19"/>
      <c r="D57" s="20"/>
      <c r="E57" s="20"/>
      <c r="F57" s="20"/>
      <c r="G57" s="20"/>
      <c r="H57" s="20"/>
      <c r="I57" s="27">
        <v>0</v>
      </c>
      <c r="J57" s="8">
        <f t="shared" si="6"/>
        <v>0</v>
      </c>
      <c r="K57" s="32">
        <f t="shared" si="7"/>
        <v>0</v>
      </c>
    </row>
    <row r="58" spans="1:11" ht="12.75">
      <c r="A58" s="7" t="s">
        <v>98</v>
      </c>
      <c r="B58" s="16"/>
      <c r="C58" s="19"/>
      <c r="D58" s="20"/>
      <c r="E58" s="20"/>
      <c r="F58" s="20"/>
      <c r="G58" s="20"/>
      <c r="H58" s="20"/>
      <c r="I58" s="27">
        <v>0</v>
      </c>
      <c r="J58" s="8">
        <f t="shared" si="6"/>
        <v>0</v>
      </c>
      <c r="K58" s="32">
        <f t="shared" si="7"/>
        <v>0</v>
      </c>
    </row>
    <row r="59" spans="1:11" ht="12.75">
      <c r="A59" s="7" t="s">
        <v>99</v>
      </c>
      <c r="B59" s="16"/>
      <c r="C59" s="19"/>
      <c r="D59" s="20"/>
      <c r="E59" s="20"/>
      <c r="F59" s="20"/>
      <c r="G59" s="20"/>
      <c r="H59" s="20"/>
      <c r="I59" s="27">
        <v>0</v>
      </c>
      <c r="J59" s="8">
        <f t="shared" si="6"/>
        <v>0</v>
      </c>
      <c r="K59" s="32">
        <f t="shared" si="7"/>
        <v>0</v>
      </c>
    </row>
    <row r="60" spans="1:11" ht="12.75">
      <c r="A60" s="7" t="s">
        <v>100</v>
      </c>
      <c r="B60" s="16"/>
      <c r="C60" s="19"/>
      <c r="D60" s="20"/>
      <c r="E60" s="20"/>
      <c r="F60" s="20"/>
      <c r="G60" s="20"/>
      <c r="H60" s="20"/>
      <c r="I60" s="27">
        <v>0</v>
      </c>
      <c r="J60" s="8">
        <f t="shared" si="6"/>
        <v>0</v>
      </c>
      <c r="K60" s="32">
        <f t="shared" si="7"/>
        <v>0</v>
      </c>
    </row>
    <row r="61" spans="1:11" ht="12.75">
      <c r="A61" s="7" t="s">
        <v>101</v>
      </c>
      <c r="B61" s="16"/>
      <c r="C61" s="19"/>
      <c r="D61" s="20"/>
      <c r="E61" s="20"/>
      <c r="F61" s="20"/>
      <c r="G61" s="20"/>
      <c r="H61" s="20"/>
      <c r="I61" s="27">
        <v>0</v>
      </c>
      <c r="J61" s="8">
        <f t="shared" si="6"/>
        <v>0</v>
      </c>
      <c r="K61" s="32">
        <f t="shared" si="7"/>
        <v>0</v>
      </c>
    </row>
    <row r="62" spans="1:11" ht="12.75">
      <c r="A62" s="7" t="s">
        <v>102</v>
      </c>
      <c r="B62" s="16"/>
      <c r="C62" s="19"/>
      <c r="D62" s="20"/>
      <c r="E62" s="20"/>
      <c r="F62" s="20"/>
      <c r="G62" s="20"/>
      <c r="H62" s="20"/>
      <c r="I62" s="27">
        <v>0</v>
      </c>
      <c r="J62" s="8">
        <f t="shared" si="6"/>
        <v>0</v>
      </c>
      <c r="K62" s="32">
        <f t="shared" si="7"/>
        <v>0</v>
      </c>
    </row>
  </sheetData>
  <mergeCells count="5">
    <mergeCell ref="A1:B1"/>
    <mergeCell ref="A2:B2"/>
    <mergeCell ref="J2:J3"/>
    <mergeCell ref="K2:K3"/>
    <mergeCell ref="C1:K1"/>
  </mergeCells>
  <printOptions/>
  <pageMargins left="0.22" right="0.26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G19"/>
  <sheetViews>
    <sheetView workbookViewId="0" topLeftCell="A1">
      <selection activeCell="A2" sqref="A2:B2"/>
    </sheetView>
  </sheetViews>
  <sheetFormatPr defaultColWidth="9.00390625" defaultRowHeight="12.75"/>
  <cols>
    <col min="2" max="2" width="23.375" style="0" customWidth="1"/>
  </cols>
  <sheetData>
    <row r="1" spans="1:7" ht="12.75">
      <c r="A1" s="40" t="s">
        <v>44</v>
      </c>
      <c r="B1" s="41"/>
      <c r="C1" s="48"/>
      <c r="D1" s="48"/>
      <c r="E1" s="49"/>
      <c r="F1" s="48"/>
      <c r="G1" s="48"/>
    </row>
    <row r="2" spans="1:7" ht="18">
      <c r="A2" s="42" t="s">
        <v>130</v>
      </c>
      <c r="B2" s="43"/>
      <c r="C2" s="9"/>
      <c r="D2" s="9"/>
      <c r="E2" s="28"/>
      <c r="F2" s="44" t="s">
        <v>1</v>
      </c>
      <c r="G2" s="46" t="s">
        <v>69</v>
      </c>
    </row>
    <row r="3" spans="1:7" ht="12.75">
      <c r="A3" s="3" t="s">
        <v>0</v>
      </c>
      <c r="B3" s="4" t="s">
        <v>40</v>
      </c>
      <c r="C3" s="5">
        <v>1</v>
      </c>
      <c r="D3" s="6">
        <v>2</v>
      </c>
      <c r="E3" s="29" t="s">
        <v>52</v>
      </c>
      <c r="F3" s="45"/>
      <c r="G3" s="47"/>
    </row>
    <row r="4" spans="1:7" ht="12.75">
      <c r="A4" s="7" t="s">
        <v>2</v>
      </c>
      <c r="B4" s="15" t="s">
        <v>109</v>
      </c>
      <c r="C4" s="19">
        <v>165</v>
      </c>
      <c r="D4" s="20">
        <v>201</v>
      </c>
      <c r="E4" s="26">
        <v>0</v>
      </c>
      <c r="F4" s="8">
        <f aca="true" t="shared" si="0" ref="F4:F19">SUM(C4:E4)</f>
        <v>366</v>
      </c>
      <c r="G4" s="32">
        <f>SUM(C4:D4)/2</f>
        <v>183</v>
      </c>
    </row>
    <row r="5" spans="1:7" ht="12.75">
      <c r="A5" s="7" t="s">
        <v>3</v>
      </c>
      <c r="B5" s="16" t="s">
        <v>106</v>
      </c>
      <c r="C5" s="19">
        <v>134</v>
      </c>
      <c r="D5" s="20">
        <v>208</v>
      </c>
      <c r="E5" s="27">
        <v>0</v>
      </c>
      <c r="F5" s="8">
        <f t="shared" si="0"/>
        <v>342</v>
      </c>
      <c r="G5" s="32">
        <f aca="true" t="shared" si="1" ref="G5:G19">SUM(C5:D5)/2</f>
        <v>171</v>
      </c>
    </row>
    <row r="6" spans="1:7" ht="12.75">
      <c r="A6" s="7" t="s">
        <v>4</v>
      </c>
      <c r="B6" s="16" t="s">
        <v>50</v>
      </c>
      <c r="C6" s="19">
        <v>140</v>
      </c>
      <c r="D6" s="20">
        <v>182</v>
      </c>
      <c r="E6" s="27">
        <v>14</v>
      </c>
      <c r="F6" s="8">
        <f t="shared" si="0"/>
        <v>336</v>
      </c>
      <c r="G6" s="32">
        <f t="shared" si="1"/>
        <v>161</v>
      </c>
    </row>
    <row r="7" spans="1:7" ht="12.75">
      <c r="A7" s="7" t="s">
        <v>5</v>
      </c>
      <c r="B7" s="16" t="s">
        <v>59</v>
      </c>
      <c r="C7" s="19">
        <v>149</v>
      </c>
      <c r="D7" s="20">
        <v>180</v>
      </c>
      <c r="E7" s="27">
        <v>0</v>
      </c>
      <c r="F7" s="8">
        <f t="shared" si="0"/>
        <v>329</v>
      </c>
      <c r="G7" s="32">
        <f t="shared" si="1"/>
        <v>164.5</v>
      </c>
    </row>
    <row r="8" spans="1:7" ht="12.75">
      <c r="A8" s="7" t="s">
        <v>6</v>
      </c>
      <c r="B8" s="16" t="s">
        <v>72</v>
      </c>
      <c r="C8" s="19">
        <v>135</v>
      </c>
      <c r="D8" s="20">
        <v>193</v>
      </c>
      <c r="E8" s="27">
        <v>0</v>
      </c>
      <c r="F8" s="8">
        <f t="shared" si="0"/>
        <v>328</v>
      </c>
      <c r="G8" s="32">
        <f t="shared" si="1"/>
        <v>164</v>
      </c>
    </row>
    <row r="9" spans="1:7" ht="12.75">
      <c r="A9" s="7" t="s">
        <v>7</v>
      </c>
      <c r="B9" s="16" t="s">
        <v>60</v>
      </c>
      <c r="C9" s="19">
        <v>176</v>
      </c>
      <c r="D9" s="20">
        <v>147</v>
      </c>
      <c r="E9" s="27">
        <v>0</v>
      </c>
      <c r="F9" s="8">
        <f t="shared" si="0"/>
        <v>323</v>
      </c>
      <c r="G9" s="32">
        <f t="shared" si="1"/>
        <v>161.5</v>
      </c>
    </row>
    <row r="10" spans="1:7" ht="12.75">
      <c r="A10" s="7" t="s">
        <v>8</v>
      </c>
      <c r="B10" s="16" t="s">
        <v>110</v>
      </c>
      <c r="C10" s="19">
        <v>154</v>
      </c>
      <c r="D10" s="20">
        <v>166</v>
      </c>
      <c r="E10" s="27">
        <v>0</v>
      </c>
      <c r="F10" s="8">
        <f t="shared" si="0"/>
        <v>320</v>
      </c>
      <c r="G10" s="32">
        <f t="shared" si="1"/>
        <v>160</v>
      </c>
    </row>
    <row r="11" spans="1:7" ht="12.75">
      <c r="A11" s="7">
        <v>8</v>
      </c>
      <c r="B11" s="16" t="s">
        <v>94</v>
      </c>
      <c r="C11" s="19">
        <v>177</v>
      </c>
      <c r="D11" s="20">
        <v>141</v>
      </c>
      <c r="E11" s="27">
        <v>0</v>
      </c>
      <c r="F11" s="8">
        <f t="shared" si="0"/>
        <v>318</v>
      </c>
      <c r="G11" s="32">
        <f t="shared" si="1"/>
        <v>159</v>
      </c>
    </row>
    <row r="12" spans="1:7" ht="12.75">
      <c r="A12" s="31" t="s">
        <v>10</v>
      </c>
      <c r="B12" s="16" t="s">
        <v>49</v>
      </c>
      <c r="C12" s="19">
        <v>180</v>
      </c>
      <c r="D12" s="20">
        <v>137</v>
      </c>
      <c r="E12" s="27">
        <v>0</v>
      </c>
      <c r="F12" s="8">
        <f t="shared" si="0"/>
        <v>317</v>
      </c>
      <c r="G12" s="32">
        <f t="shared" si="1"/>
        <v>158.5</v>
      </c>
    </row>
    <row r="13" spans="1:7" ht="12.75">
      <c r="A13" s="11" t="s">
        <v>11</v>
      </c>
      <c r="B13" s="17" t="s">
        <v>45</v>
      </c>
      <c r="C13" s="22">
        <v>115</v>
      </c>
      <c r="D13" s="21">
        <v>192</v>
      </c>
      <c r="E13" s="26">
        <v>0</v>
      </c>
      <c r="F13" s="12">
        <f t="shared" si="0"/>
        <v>307</v>
      </c>
      <c r="G13" s="32">
        <f t="shared" si="1"/>
        <v>153.5</v>
      </c>
    </row>
    <row r="14" spans="1:7" ht="12.75">
      <c r="A14" s="7" t="s">
        <v>12</v>
      </c>
      <c r="B14" s="16" t="s">
        <v>121</v>
      </c>
      <c r="C14" s="19">
        <v>146</v>
      </c>
      <c r="D14" s="20">
        <v>161</v>
      </c>
      <c r="E14" s="27">
        <v>0</v>
      </c>
      <c r="F14" s="8">
        <f t="shared" si="0"/>
        <v>307</v>
      </c>
      <c r="G14" s="32">
        <f t="shared" si="1"/>
        <v>153.5</v>
      </c>
    </row>
    <row r="15" spans="1:7" ht="12.75">
      <c r="A15" s="7" t="s">
        <v>13</v>
      </c>
      <c r="B15" s="16" t="s">
        <v>55</v>
      </c>
      <c r="C15" s="19">
        <v>128</v>
      </c>
      <c r="D15" s="20">
        <v>179</v>
      </c>
      <c r="E15" s="27">
        <v>0</v>
      </c>
      <c r="F15" s="8">
        <f t="shared" si="0"/>
        <v>307</v>
      </c>
      <c r="G15" s="32">
        <f t="shared" si="1"/>
        <v>153.5</v>
      </c>
    </row>
    <row r="16" spans="1:7" ht="12.75">
      <c r="A16" s="7" t="s">
        <v>14</v>
      </c>
      <c r="B16" s="16" t="s">
        <v>47</v>
      </c>
      <c r="C16" s="19">
        <v>157</v>
      </c>
      <c r="D16" s="20">
        <v>126</v>
      </c>
      <c r="E16" s="27">
        <v>14</v>
      </c>
      <c r="F16" s="8">
        <f t="shared" si="0"/>
        <v>297</v>
      </c>
      <c r="G16" s="32">
        <f t="shared" si="1"/>
        <v>141.5</v>
      </c>
    </row>
    <row r="17" spans="1:7" ht="12.75">
      <c r="A17" s="7" t="s">
        <v>15</v>
      </c>
      <c r="B17" s="16" t="s">
        <v>127</v>
      </c>
      <c r="C17" s="19">
        <v>126</v>
      </c>
      <c r="D17" s="20">
        <v>157</v>
      </c>
      <c r="E17" s="27">
        <v>14</v>
      </c>
      <c r="F17" s="8">
        <f t="shared" si="0"/>
        <v>297</v>
      </c>
      <c r="G17" s="32">
        <f t="shared" si="1"/>
        <v>141.5</v>
      </c>
    </row>
    <row r="18" spans="1:7" ht="12.75">
      <c r="A18" s="7" t="s">
        <v>16</v>
      </c>
      <c r="B18" s="16" t="s">
        <v>62</v>
      </c>
      <c r="C18" s="19">
        <v>157</v>
      </c>
      <c r="D18" s="20">
        <v>139</v>
      </c>
      <c r="E18" s="27">
        <v>0</v>
      </c>
      <c r="F18" s="8">
        <f t="shared" si="0"/>
        <v>296</v>
      </c>
      <c r="G18" s="32">
        <f t="shared" si="1"/>
        <v>148</v>
      </c>
    </row>
    <row r="19" spans="1:7" ht="12.75">
      <c r="A19" s="7" t="s">
        <v>17</v>
      </c>
      <c r="B19" s="16" t="s">
        <v>61</v>
      </c>
      <c r="C19" s="19">
        <v>151</v>
      </c>
      <c r="D19" s="20">
        <v>144</v>
      </c>
      <c r="E19" s="27">
        <v>0</v>
      </c>
      <c r="F19" s="8">
        <f t="shared" si="0"/>
        <v>295</v>
      </c>
      <c r="G19" s="32">
        <f t="shared" si="1"/>
        <v>147.5</v>
      </c>
    </row>
  </sheetData>
  <mergeCells count="5">
    <mergeCell ref="A1:B1"/>
    <mergeCell ref="C1:G1"/>
    <mergeCell ref="A2:B2"/>
    <mergeCell ref="F2:F3"/>
    <mergeCell ref="G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A1:H19"/>
  <sheetViews>
    <sheetView workbookViewId="0" topLeftCell="A1">
      <selection activeCell="E31" sqref="E31"/>
    </sheetView>
  </sheetViews>
  <sheetFormatPr defaultColWidth="9.00390625" defaultRowHeight="12.75"/>
  <cols>
    <col min="2" max="2" width="24.75390625" style="0" customWidth="1"/>
  </cols>
  <sheetData>
    <row r="1" spans="1:8" ht="12.75" customHeight="1">
      <c r="A1" s="40" t="s">
        <v>44</v>
      </c>
      <c r="B1" s="41"/>
      <c r="C1" s="48"/>
      <c r="D1" s="48"/>
      <c r="E1" s="48"/>
      <c r="F1" s="49"/>
      <c r="G1" s="48"/>
      <c r="H1" s="48"/>
    </row>
    <row r="2" spans="1:8" ht="28.5" customHeight="1">
      <c r="A2" s="42" t="s">
        <v>130</v>
      </c>
      <c r="B2" s="43"/>
      <c r="C2" s="9"/>
      <c r="D2" s="9"/>
      <c r="E2" s="9"/>
      <c r="F2" s="28"/>
      <c r="G2" s="44" t="s">
        <v>1</v>
      </c>
      <c r="H2" s="46" t="s">
        <v>70</v>
      </c>
    </row>
    <row r="3" spans="1:8" ht="12.75">
      <c r="A3" s="3" t="s">
        <v>0</v>
      </c>
      <c r="B3" s="4" t="s">
        <v>40</v>
      </c>
      <c r="C3" s="5">
        <v>1</v>
      </c>
      <c r="D3" s="6">
        <v>2</v>
      </c>
      <c r="E3" s="6">
        <v>3</v>
      </c>
      <c r="F3" s="29" t="s">
        <v>52</v>
      </c>
      <c r="G3" s="45"/>
      <c r="H3" s="47"/>
    </row>
    <row r="4" spans="1:8" ht="12.75">
      <c r="A4" s="7" t="s">
        <v>2</v>
      </c>
      <c r="B4" s="15" t="s">
        <v>120</v>
      </c>
      <c r="C4" s="16">
        <v>207</v>
      </c>
      <c r="D4" s="25">
        <v>200</v>
      </c>
      <c r="E4" s="20">
        <v>181</v>
      </c>
      <c r="F4" s="26">
        <v>0</v>
      </c>
      <c r="G4" s="8">
        <f aca="true" t="shared" si="0" ref="G4:G19">SUM(C4:F4)</f>
        <v>588</v>
      </c>
      <c r="H4" s="32">
        <f>SUM(C4:E4)/3</f>
        <v>196</v>
      </c>
    </row>
    <row r="5" spans="1:8" ht="12.75">
      <c r="A5" s="7" t="s">
        <v>3</v>
      </c>
      <c r="B5" s="16" t="s">
        <v>128</v>
      </c>
      <c r="C5" s="19">
        <v>154</v>
      </c>
      <c r="D5" s="20">
        <v>179</v>
      </c>
      <c r="E5" s="25">
        <v>211</v>
      </c>
      <c r="F5" s="27">
        <v>0</v>
      </c>
      <c r="G5" s="8">
        <f t="shared" si="0"/>
        <v>544</v>
      </c>
      <c r="H5" s="32">
        <f aca="true" t="shared" si="1" ref="H5:H19">SUM(C5:E5)/3</f>
        <v>181.33333333333334</v>
      </c>
    </row>
    <row r="6" spans="1:8" ht="12.75" customHeight="1">
      <c r="A6" s="7" t="s">
        <v>4</v>
      </c>
      <c r="B6" s="16" t="s">
        <v>58</v>
      </c>
      <c r="C6" s="19">
        <v>176</v>
      </c>
      <c r="D6" s="20">
        <v>180</v>
      </c>
      <c r="E6" s="20">
        <v>182</v>
      </c>
      <c r="F6" s="27">
        <v>0</v>
      </c>
      <c r="G6" s="8">
        <f t="shared" si="0"/>
        <v>538</v>
      </c>
      <c r="H6" s="32">
        <f t="shared" si="1"/>
        <v>179.33333333333334</v>
      </c>
    </row>
    <row r="7" spans="1:8" ht="13.5" customHeight="1">
      <c r="A7" s="7" t="s">
        <v>5</v>
      </c>
      <c r="B7" s="16" t="s">
        <v>60</v>
      </c>
      <c r="C7" s="19">
        <v>177</v>
      </c>
      <c r="D7" s="20">
        <v>161</v>
      </c>
      <c r="E7" s="20">
        <v>191</v>
      </c>
      <c r="F7" s="27">
        <v>0</v>
      </c>
      <c r="G7" s="8">
        <f t="shared" si="0"/>
        <v>529</v>
      </c>
      <c r="H7" s="32">
        <f t="shared" si="1"/>
        <v>176.33333333333334</v>
      </c>
    </row>
    <row r="8" spans="1:8" ht="12.75">
      <c r="A8" s="7" t="s">
        <v>6</v>
      </c>
      <c r="B8" s="16" t="s">
        <v>79</v>
      </c>
      <c r="C8" s="19">
        <v>157</v>
      </c>
      <c r="D8" s="20">
        <v>172</v>
      </c>
      <c r="E8" s="20">
        <v>181</v>
      </c>
      <c r="F8" s="27">
        <v>0</v>
      </c>
      <c r="G8" s="8">
        <f t="shared" si="0"/>
        <v>510</v>
      </c>
      <c r="H8" s="32">
        <f t="shared" si="1"/>
        <v>170</v>
      </c>
    </row>
    <row r="9" spans="1:8" ht="12.75">
      <c r="A9" s="7" t="s">
        <v>7</v>
      </c>
      <c r="B9" s="16" t="s">
        <v>54</v>
      </c>
      <c r="C9" s="19">
        <v>178</v>
      </c>
      <c r="D9" s="20">
        <v>147</v>
      </c>
      <c r="E9" s="20">
        <v>175</v>
      </c>
      <c r="F9" s="27">
        <v>0</v>
      </c>
      <c r="G9" s="8">
        <f t="shared" si="0"/>
        <v>500</v>
      </c>
      <c r="H9" s="32">
        <f t="shared" si="1"/>
        <v>166.66666666666666</v>
      </c>
    </row>
    <row r="10" spans="1:8" ht="12.75">
      <c r="A10" s="7" t="s">
        <v>8</v>
      </c>
      <c r="B10" s="16" t="s">
        <v>109</v>
      </c>
      <c r="C10" s="19">
        <v>152</v>
      </c>
      <c r="D10" s="20">
        <v>160</v>
      </c>
      <c r="E10" s="20">
        <v>183</v>
      </c>
      <c r="F10" s="27">
        <v>0</v>
      </c>
      <c r="G10" s="8">
        <f>SUM(C10:F10)</f>
        <v>495</v>
      </c>
      <c r="H10" s="32">
        <f t="shared" si="1"/>
        <v>165</v>
      </c>
    </row>
    <row r="11" spans="1:8" ht="12.75">
      <c r="A11" s="13" t="s">
        <v>9</v>
      </c>
      <c r="B11" s="18" t="s">
        <v>72</v>
      </c>
      <c r="C11" s="23">
        <v>155</v>
      </c>
      <c r="D11" s="24">
        <v>161</v>
      </c>
      <c r="E11" s="24">
        <v>179</v>
      </c>
      <c r="F11" s="30">
        <v>0</v>
      </c>
      <c r="G11" s="14">
        <f t="shared" si="0"/>
        <v>495</v>
      </c>
      <c r="H11" s="32">
        <f t="shared" si="1"/>
        <v>165</v>
      </c>
    </row>
    <row r="12" spans="1:8" ht="12.75">
      <c r="A12" s="11" t="s">
        <v>10</v>
      </c>
      <c r="B12" s="17" t="s">
        <v>94</v>
      </c>
      <c r="C12" s="22">
        <v>170</v>
      </c>
      <c r="D12" s="21">
        <v>165</v>
      </c>
      <c r="E12" s="21">
        <v>159</v>
      </c>
      <c r="F12" s="26">
        <v>0</v>
      </c>
      <c r="G12" s="12">
        <f t="shared" si="0"/>
        <v>494</v>
      </c>
      <c r="H12" s="32">
        <f t="shared" si="1"/>
        <v>164.66666666666666</v>
      </c>
    </row>
    <row r="13" spans="1:8" ht="12.75">
      <c r="A13" s="7" t="s">
        <v>11</v>
      </c>
      <c r="B13" s="16" t="s">
        <v>106</v>
      </c>
      <c r="C13" s="19">
        <v>159</v>
      </c>
      <c r="D13" s="20">
        <v>155</v>
      </c>
      <c r="E13" s="20">
        <v>149</v>
      </c>
      <c r="F13" s="27">
        <v>0</v>
      </c>
      <c r="G13" s="8">
        <f>SUM(C13:F13)</f>
        <v>463</v>
      </c>
      <c r="H13" s="32">
        <f>SUM(C13:E13)/3</f>
        <v>154.33333333333334</v>
      </c>
    </row>
    <row r="14" spans="1:8" ht="12.75">
      <c r="A14" s="7" t="s">
        <v>12</v>
      </c>
      <c r="B14" s="16" t="s">
        <v>56</v>
      </c>
      <c r="C14" s="19">
        <v>146</v>
      </c>
      <c r="D14" s="20">
        <v>156</v>
      </c>
      <c r="E14" s="20">
        <v>155</v>
      </c>
      <c r="F14" s="27">
        <v>21</v>
      </c>
      <c r="G14" s="8">
        <f>SUM(C14:F14)</f>
        <v>478</v>
      </c>
      <c r="H14" s="32">
        <f t="shared" si="1"/>
        <v>152.33333333333334</v>
      </c>
    </row>
    <row r="15" spans="1:8" ht="12.75">
      <c r="A15" s="7" t="s">
        <v>13</v>
      </c>
      <c r="B15" s="16" t="s">
        <v>48</v>
      </c>
      <c r="C15" s="19">
        <v>153</v>
      </c>
      <c r="D15" s="20">
        <v>144</v>
      </c>
      <c r="E15" s="20">
        <v>173</v>
      </c>
      <c r="F15" s="27">
        <v>0</v>
      </c>
      <c r="G15" s="8">
        <f>SUM(C15:F15)</f>
        <v>470</v>
      </c>
      <c r="H15" s="32">
        <f t="shared" si="1"/>
        <v>156.66666666666666</v>
      </c>
    </row>
    <row r="16" spans="1:8" ht="12.75">
      <c r="A16" s="7" t="s">
        <v>14</v>
      </c>
      <c r="B16" s="16" t="s">
        <v>59</v>
      </c>
      <c r="C16" s="19">
        <v>170</v>
      </c>
      <c r="D16" s="20">
        <v>126</v>
      </c>
      <c r="E16" s="20">
        <v>158</v>
      </c>
      <c r="F16" s="27">
        <v>0</v>
      </c>
      <c r="G16" s="8">
        <f t="shared" si="0"/>
        <v>454</v>
      </c>
      <c r="H16" s="32">
        <f t="shared" si="1"/>
        <v>151.33333333333334</v>
      </c>
    </row>
    <row r="17" spans="1:8" ht="12.75">
      <c r="A17" s="11" t="s">
        <v>15</v>
      </c>
      <c r="B17" s="17" t="s">
        <v>110</v>
      </c>
      <c r="C17" s="22">
        <v>121</v>
      </c>
      <c r="D17" s="21">
        <v>179</v>
      </c>
      <c r="E17" s="21">
        <v>141</v>
      </c>
      <c r="F17" s="26">
        <v>0</v>
      </c>
      <c r="G17" s="12">
        <f>SUM(C17:F17)</f>
        <v>441</v>
      </c>
      <c r="H17" s="32">
        <f t="shared" si="1"/>
        <v>147</v>
      </c>
    </row>
    <row r="18" spans="1:8" ht="12.75">
      <c r="A18" s="7" t="s">
        <v>16</v>
      </c>
      <c r="B18" s="16" t="s">
        <v>81</v>
      </c>
      <c r="C18" s="19">
        <v>125</v>
      </c>
      <c r="D18" s="20">
        <v>152</v>
      </c>
      <c r="E18" s="20">
        <v>157</v>
      </c>
      <c r="F18" s="27">
        <v>0</v>
      </c>
      <c r="G18" s="8">
        <f t="shared" si="0"/>
        <v>434</v>
      </c>
      <c r="H18" s="32">
        <f t="shared" si="1"/>
        <v>144.66666666666666</v>
      </c>
    </row>
    <row r="19" spans="1:8" ht="12.75">
      <c r="A19" s="7" t="s">
        <v>17</v>
      </c>
      <c r="B19" s="16" t="s">
        <v>50</v>
      </c>
      <c r="C19" s="19">
        <v>126</v>
      </c>
      <c r="D19" s="20">
        <v>141</v>
      </c>
      <c r="E19" s="20">
        <v>128</v>
      </c>
      <c r="F19" s="27">
        <v>21</v>
      </c>
      <c r="G19" s="8">
        <f t="shared" si="0"/>
        <v>416</v>
      </c>
      <c r="H19" s="32">
        <f t="shared" si="1"/>
        <v>131.66666666666666</v>
      </c>
    </row>
  </sheetData>
  <mergeCells count="5">
    <mergeCell ref="A1:B1"/>
    <mergeCell ref="A2:B2"/>
    <mergeCell ref="C1:H1"/>
    <mergeCell ref="G2:G3"/>
    <mergeCell ref="H2:H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SheetLayoutView="100" workbookViewId="0" topLeftCell="A1">
      <selection activeCell="I2" sqref="I2"/>
    </sheetView>
  </sheetViews>
  <sheetFormatPr defaultColWidth="9.00390625" defaultRowHeight="12.75"/>
  <cols>
    <col min="1" max="1" width="9.125" style="1" customWidth="1"/>
    <col min="2" max="2" width="27.375" style="1" customWidth="1"/>
    <col min="3" max="14" width="6.25390625" style="1" customWidth="1"/>
    <col min="15" max="15" width="8.25390625" style="1" customWidth="1"/>
    <col min="16" max="16" width="11.375" style="1" bestFit="1" customWidth="1"/>
    <col min="17" max="16384" width="9.125" style="1" customWidth="1"/>
  </cols>
  <sheetData>
    <row r="1" spans="1:16" ht="12.75" customHeight="1">
      <c r="A1" s="40" t="s">
        <v>44</v>
      </c>
      <c r="B1" s="41"/>
      <c r="C1" s="48"/>
      <c r="D1" s="48"/>
      <c r="E1" s="48"/>
      <c r="F1" s="48"/>
      <c r="G1" s="48"/>
      <c r="H1" s="48"/>
      <c r="I1" s="48"/>
      <c r="J1" s="48"/>
      <c r="K1" s="49"/>
      <c r="L1" s="49"/>
      <c r="M1" s="49"/>
      <c r="N1" s="49"/>
      <c r="O1" s="48"/>
      <c r="P1" s="48"/>
    </row>
    <row r="2" spans="1:16" ht="30" customHeight="1">
      <c r="A2" s="42" t="s">
        <v>129</v>
      </c>
      <c r="B2" s="43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8"/>
      <c r="O2" s="44" t="s">
        <v>1</v>
      </c>
      <c r="P2" s="50" t="s">
        <v>68</v>
      </c>
    </row>
    <row r="3" spans="1:16" ht="25.5" customHeight="1">
      <c r="A3" s="3" t="s">
        <v>0</v>
      </c>
      <c r="B3" s="4" t="s">
        <v>40</v>
      </c>
      <c r="C3" s="5">
        <v>1</v>
      </c>
      <c r="D3" s="6">
        <v>2</v>
      </c>
      <c r="E3" s="6">
        <v>3</v>
      </c>
      <c r="F3" s="6" t="s">
        <v>41</v>
      </c>
      <c r="G3" s="10" t="s">
        <v>42</v>
      </c>
      <c r="H3" s="10" t="s">
        <v>43</v>
      </c>
      <c r="I3" s="35" t="s">
        <v>131</v>
      </c>
      <c r="J3" s="35"/>
      <c r="K3" s="10" t="s">
        <v>132</v>
      </c>
      <c r="L3" s="10"/>
      <c r="M3" s="10"/>
      <c r="N3" s="29" t="s">
        <v>52</v>
      </c>
      <c r="O3" s="45"/>
      <c r="P3" s="51"/>
    </row>
    <row r="4" spans="1:16" ht="12.75">
      <c r="A4" s="7" t="s">
        <v>2</v>
      </c>
      <c r="B4" s="15" t="s">
        <v>120</v>
      </c>
      <c r="C4" s="16">
        <v>222</v>
      </c>
      <c r="D4" s="20">
        <v>169</v>
      </c>
      <c r="E4" s="20">
        <v>180</v>
      </c>
      <c r="F4" s="20">
        <v>172</v>
      </c>
      <c r="G4" s="21">
        <v>183</v>
      </c>
      <c r="H4" s="21">
        <v>174</v>
      </c>
      <c r="I4" s="21"/>
      <c r="J4" s="21"/>
      <c r="K4" s="25">
        <v>207</v>
      </c>
      <c r="L4" s="25">
        <v>200</v>
      </c>
      <c r="M4" s="20">
        <v>181</v>
      </c>
      <c r="N4" s="26">
        <v>0</v>
      </c>
      <c r="O4" s="8">
        <f aca="true" t="shared" si="0" ref="O4:O62">SUM(C4:N4)</f>
        <v>1688</v>
      </c>
      <c r="P4" s="37">
        <f>SUM(C4:M4)/9</f>
        <v>187.55555555555554</v>
      </c>
    </row>
    <row r="5" spans="1:16" ht="12.75">
      <c r="A5" s="7" t="s">
        <v>3</v>
      </c>
      <c r="B5" s="16" t="s">
        <v>123</v>
      </c>
      <c r="C5" s="19">
        <v>180</v>
      </c>
      <c r="D5" s="20">
        <v>187</v>
      </c>
      <c r="E5" s="20">
        <v>171</v>
      </c>
      <c r="F5" s="20">
        <v>169</v>
      </c>
      <c r="G5" s="20">
        <v>172</v>
      </c>
      <c r="H5" s="20">
        <v>193</v>
      </c>
      <c r="I5" s="20"/>
      <c r="J5" s="36"/>
      <c r="K5" s="20">
        <v>154</v>
      </c>
      <c r="L5" s="20">
        <v>179</v>
      </c>
      <c r="M5" s="25">
        <v>211</v>
      </c>
      <c r="N5" s="27">
        <v>0</v>
      </c>
      <c r="O5" s="8">
        <f t="shared" si="0"/>
        <v>1616</v>
      </c>
      <c r="P5" s="37">
        <f>SUM(C5:M5)/9</f>
        <v>179.55555555555554</v>
      </c>
    </row>
    <row r="6" spans="1:16" ht="12.75">
      <c r="A6" s="7" t="s">
        <v>4</v>
      </c>
      <c r="B6" s="16" t="s">
        <v>58</v>
      </c>
      <c r="C6" s="19">
        <v>173</v>
      </c>
      <c r="D6" s="25">
        <v>167</v>
      </c>
      <c r="E6" s="20">
        <v>174</v>
      </c>
      <c r="F6" s="25">
        <v>208</v>
      </c>
      <c r="G6" s="20">
        <v>192</v>
      </c>
      <c r="H6" s="20">
        <v>154</v>
      </c>
      <c r="I6" s="20"/>
      <c r="J6" s="20"/>
      <c r="K6" s="20">
        <v>176</v>
      </c>
      <c r="L6" s="20">
        <v>180</v>
      </c>
      <c r="M6" s="20">
        <v>182</v>
      </c>
      <c r="N6" s="27">
        <v>0</v>
      </c>
      <c r="O6" s="8">
        <f>SUM(C6:N6)</f>
        <v>1606</v>
      </c>
      <c r="P6" s="37">
        <f>SUM(C6:M6)/9</f>
        <v>178.44444444444446</v>
      </c>
    </row>
    <row r="7" spans="1:16" ht="12.75">
      <c r="A7" s="7" t="s">
        <v>5</v>
      </c>
      <c r="B7" s="16" t="s">
        <v>104</v>
      </c>
      <c r="C7" s="19">
        <v>162</v>
      </c>
      <c r="D7" s="20">
        <v>153</v>
      </c>
      <c r="E7" s="20">
        <v>164</v>
      </c>
      <c r="F7" s="20">
        <v>177</v>
      </c>
      <c r="G7" s="20">
        <v>167</v>
      </c>
      <c r="H7" s="20">
        <v>155</v>
      </c>
      <c r="I7" s="20">
        <v>176</v>
      </c>
      <c r="J7" s="21">
        <v>147</v>
      </c>
      <c r="K7" s="20">
        <v>177</v>
      </c>
      <c r="L7" s="20">
        <v>161</v>
      </c>
      <c r="M7" s="20">
        <v>191</v>
      </c>
      <c r="N7" s="27">
        <v>0</v>
      </c>
      <c r="O7" s="8">
        <f t="shared" si="0"/>
        <v>1830</v>
      </c>
      <c r="P7" s="37">
        <f>SUM(C7:M7)/11</f>
        <v>166.36363636363637</v>
      </c>
    </row>
    <row r="8" spans="1:16" ht="12.75">
      <c r="A8" s="7" t="s">
        <v>6</v>
      </c>
      <c r="B8" s="16" t="s">
        <v>79</v>
      </c>
      <c r="C8" s="16">
        <v>231</v>
      </c>
      <c r="D8" s="20">
        <v>183</v>
      </c>
      <c r="E8" s="20">
        <v>187</v>
      </c>
      <c r="F8" s="25">
        <v>202</v>
      </c>
      <c r="G8" s="20">
        <v>192</v>
      </c>
      <c r="H8" s="20">
        <v>150</v>
      </c>
      <c r="I8" s="20"/>
      <c r="J8" s="20"/>
      <c r="K8" s="20">
        <v>157</v>
      </c>
      <c r="L8" s="20">
        <v>172</v>
      </c>
      <c r="M8" s="20">
        <v>181</v>
      </c>
      <c r="N8" s="27">
        <v>0</v>
      </c>
      <c r="O8" s="8">
        <f t="shared" si="0"/>
        <v>1655</v>
      </c>
      <c r="P8" s="37">
        <f>SUM(C8:M8)/9</f>
        <v>183.88888888888889</v>
      </c>
    </row>
    <row r="9" spans="1:16" ht="12.75">
      <c r="A9" s="7" t="s">
        <v>7</v>
      </c>
      <c r="B9" s="16" t="s">
        <v>54</v>
      </c>
      <c r="C9" s="19">
        <v>163</v>
      </c>
      <c r="D9" s="20">
        <v>153</v>
      </c>
      <c r="E9" s="25">
        <v>234</v>
      </c>
      <c r="F9" s="20">
        <v>180</v>
      </c>
      <c r="G9" s="20">
        <v>194</v>
      </c>
      <c r="H9" s="20">
        <v>168</v>
      </c>
      <c r="I9" s="20"/>
      <c r="J9" s="20"/>
      <c r="K9" s="20">
        <v>178</v>
      </c>
      <c r="L9" s="20">
        <v>147</v>
      </c>
      <c r="M9" s="20">
        <v>175</v>
      </c>
      <c r="N9" s="27">
        <v>0</v>
      </c>
      <c r="O9" s="8">
        <f t="shared" si="0"/>
        <v>1592</v>
      </c>
      <c r="P9" s="37">
        <f>SUM(C9:M9)/9</f>
        <v>176.88888888888889</v>
      </c>
    </row>
    <row r="10" spans="1:16" ht="12.75">
      <c r="A10" s="7" t="s">
        <v>8</v>
      </c>
      <c r="B10" s="16" t="s">
        <v>109</v>
      </c>
      <c r="C10" s="19">
        <v>134</v>
      </c>
      <c r="D10" s="20">
        <v>185</v>
      </c>
      <c r="E10" s="20">
        <v>181</v>
      </c>
      <c r="F10" s="20">
        <v>137</v>
      </c>
      <c r="G10" s="25">
        <v>201</v>
      </c>
      <c r="H10" s="20">
        <v>161</v>
      </c>
      <c r="I10" s="20">
        <v>165</v>
      </c>
      <c r="J10" s="25">
        <v>201</v>
      </c>
      <c r="K10" s="20">
        <v>152</v>
      </c>
      <c r="L10" s="20">
        <v>160</v>
      </c>
      <c r="M10" s="20">
        <v>183</v>
      </c>
      <c r="N10" s="27">
        <v>0</v>
      </c>
      <c r="O10" s="8">
        <f t="shared" si="0"/>
        <v>1860</v>
      </c>
      <c r="P10" s="37">
        <f>SUM(C10:M10)/11</f>
        <v>169.0909090909091</v>
      </c>
    </row>
    <row r="11" spans="1:16" ht="12.75">
      <c r="A11" s="7" t="s">
        <v>9</v>
      </c>
      <c r="B11" s="16" t="s">
        <v>72</v>
      </c>
      <c r="C11" s="19">
        <v>185</v>
      </c>
      <c r="D11" s="20">
        <v>136</v>
      </c>
      <c r="E11" s="20">
        <v>171</v>
      </c>
      <c r="F11" s="20">
        <v>192</v>
      </c>
      <c r="G11" s="20">
        <v>178</v>
      </c>
      <c r="H11" s="20">
        <v>175</v>
      </c>
      <c r="I11" s="20">
        <v>135</v>
      </c>
      <c r="J11" s="20">
        <v>193</v>
      </c>
      <c r="K11" s="20">
        <v>155</v>
      </c>
      <c r="L11" s="20">
        <v>161</v>
      </c>
      <c r="M11" s="20">
        <v>179</v>
      </c>
      <c r="N11" s="27">
        <v>0</v>
      </c>
      <c r="O11" s="8">
        <f t="shared" si="0"/>
        <v>1860</v>
      </c>
      <c r="P11" s="37">
        <f>SUM(C11:M11)/11</f>
        <v>169.0909090909091</v>
      </c>
    </row>
    <row r="12" spans="1:16" ht="12.75">
      <c r="A12" s="7" t="s">
        <v>10</v>
      </c>
      <c r="B12" s="16" t="s">
        <v>94</v>
      </c>
      <c r="C12" s="19">
        <v>181</v>
      </c>
      <c r="D12" s="20">
        <v>125</v>
      </c>
      <c r="E12" s="20">
        <v>167</v>
      </c>
      <c r="F12" s="20">
        <v>145</v>
      </c>
      <c r="G12" s="20">
        <v>170</v>
      </c>
      <c r="H12" s="20">
        <v>176</v>
      </c>
      <c r="I12" s="20">
        <v>177</v>
      </c>
      <c r="J12" s="20">
        <v>141</v>
      </c>
      <c r="K12" s="20">
        <v>170</v>
      </c>
      <c r="L12" s="20">
        <v>165</v>
      </c>
      <c r="M12" s="20">
        <v>159</v>
      </c>
      <c r="N12" s="27">
        <v>0</v>
      </c>
      <c r="O12" s="8">
        <f>SUM(C12:N12)</f>
        <v>1776</v>
      </c>
      <c r="P12" s="37">
        <f>SUM(C12:M12)/11</f>
        <v>161.45454545454547</v>
      </c>
    </row>
    <row r="13" spans="1:16" ht="12.75">
      <c r="A13" s="11" t="s">
        <v>11</v>
      </c>
      <c r="B13" s="16" t="s">
        <v>56</v>
      </c>
      <c r="C13" s="19">
        <v>157</v>
      </c>
      <c r="D13" s="20">
        <v>161</v>
      </c>
      <c r="E13" s="25">
        <v>245</v>
      </c>
      <c r="F13" s="20">
        <v>174</v>
      </c>
      <c r="G13" s="20">
        <v>137</v>
      </c>
      <c r="H13" s="20">
        <v>149</v>
      </c>
      <c r="I13" s="20"/>
      <c r="J13" s="20"/>
      <c r="K13" s="20">
        <v>146</v>
      </c>
      <c r="L13" s="20">
        <v>155</v>
      </c>
      <c r="M13" s="20">
        <v>156</v>
      </c>
      <c r="N13" s="27">
        <v>63</v>
      </c>
      <c r="O13" s="8">
        <f>SUM(C13:N13)</f>
        <v>1543</v>
      </c>
      <c r="P13" s="37">
        <f>SUM(C13:M13)/9</f>
        <v>164.44444444444446</v>
      </c>
    </row>
    <row r="14" spans="1:16" ht="12.75">
      <c r="A14" s="7" t="s">
        <v>12</v>
      </c>
      <c r="B14" s="16" t="s">
        <v>48</v>
      </c>
      <c r="C14" s="19">
        <v>195</v>
      </c>
      <c r="D14" s="20">
        <v>158</v>
      </c>
      <c r="E14" s="20">
        <v>171</v>
      </c>
      <c r="F14" s="20">
        <v>157</v>
      </c>
      <c r="G14" s="20">
        <v>168</v>
      </c>
      <c r="H14" s="20">
        <v>196</v>
      </c>
      <c r="I14" s="20"/>
      <c r="J14" s="20"/>
      <c r="K14" s="20">
        <v>153</v>
      </c>
      <c r="L14" s="20">
        <v>144</v>
      </c>
      <c r="M14" s="20">
        <v>173</v>
      </c>
      <c r="N14" s="27">
        <v>0</v>
      </c>
      <c r="O14" s="8">
        <f>SUM(C14:N14)</f>
        <v>1515</v>
      </c>
      <c r="P14" s="37">
        <f>SUM(C14:M14)/9</f>
        <v>168.33333333333334</v>
      </c>
    </row>
    <row r="15" spans="1:16" ht="12.75">
      <c r="A15" s="7" t="s">
        <v>13</v>
      </c>
      <c r="B15" s="16" t="s">
        <v>106</v>
      </c>
      <c r="C15" s="19">
        <v>133</v>
      </c>
      <c r="D15" s="20">
        <v>154</v>
      </c>
      <c r="E15" s="20">
        <v>181</v>
      </c>
      <c r="F15" s="20">
        <v>175</v>
      </c>
      <c r="G15" s="20">
        <v>165</v>
      </c>
      <c r="H15" s="20">
        <v>155</v>
      </c>
      <c r="I15" s="20">
        <v>134</v>
      </c>
      <c r="J15" s="25">
        <v>208</v>
      </c>
      <c r="K15" s="20">
        <v>159</v>
      </c>
      <c r="L15" s="20">
        <v>155</v>
      </c>
      <c r="M15" s="20">
        <v>149</v>
      </c>
      <c r="N15" s="27">
        <v>0</v>
      </c>
      <c r="O15" s="8">
        <f t="shared" si="0"/>
        <v>1768</v>
      </c>
      <c r="P15" s="37">
        <f>SUM(C15:M15)/11</f>
        <v>160.72727272727272</v>
      </c>
    </row>
    <row r="16" spans="1:16" ht="12.75">
      <c r="A16" s="7" t="s">
        <v>14</v>
      </c>
      <c r="B16" s="17" t="s">
        <v>59</v>
      </c>
      <c r="C16" s="19">
        <v>168</v>
      </c>
      <c r="D16" s="20">
        <v>166</v>
      </c>
      <c r="E16" s="25">
        <v>202</v>
      </c>
      <c r="F16" s="20">
        <v>156</v>
      </c>
      <c r="G16" s="20">
        <v>164</v>
      </c>
      <c r="H16" s="20">
        <v>172</v>
      </c>
      <c r="I16" s="20">
        <v>149</v>
      </c>
      <c r="J16" s="20">
        <v>180</v>
      </c>
      <c r="K16" s="20">
        <v>170</v>
      </c>
      <c r="L16" s="20">
        <v>126</v>
      </c>
      <c r="M16" s="20">
        <v>158</v>
      </c>
      <c r="N16" s="26">
        <v>0</v>
      </c>
      <c r="O16" s="12">
        <f t="shared" si="0"/>
        <v>1811</v>
      </c>
      <c r="P16" s="37">
        <f>SUM(C16:M16)/11</f>
        <v>164.63636363636363</v>
      </c>
    </row>
    <row r="17" spans="1:16" ht="12.75">
      <c r="A17" s="7" t="s">
        <v>15</v>
      </c>
      <c r="B17" s="16" t="s">
        <v>113</v>
      </c>
      <c r="C17" s="19">
        <v>123</v>
      </c>
      <c r="D17" s="25">
        <v>226</v>
      </c>
      <c r="E17" s="20">
        <v>154</v>
      </c>
      <c r="F17" s="20">
        <v>162</v>
      </c>
      <c r="G17" s="20">
        <v>134</v>
      </c>
      <c r="H17" s="20">
        <v>167</v>
      </c>
      <c r="I17" s="20">
        <v>154</v>
      </c>
      <c r="J17" s="20">
        <v>166</v>
      </c>
      <c r="K17" s="20">
        <v>121</v>
      </c>
      <c r="L17" s="20">
        <v>179</v>
      </c>
      <c r="M17" s="20">
        <v>141</v>
      </c>
      <c r="N17" s="27">
        <v>0</v>
      </c>
      <c r="O17" s="8">
        <f t="shared" si="0"/>
        <v>1727</v>
      </c>
      <c r="P17" s="37">
        <f>SUM(C17:M17)/11</f>
        <v>157</v>
      </c>
    </row>
    <row r="18" spans="1:16" ht="12.75">
      <c r="A18" s="7" t="s">
        <v>16</v>
      </c>
      <c r="B18" s="16" t="s">
        <v>81</v>
      </c>
      <c r="C18" s="19">
        <v>153</v>
      </c>
      <c r="D18" s="20">
        <v>182</v>
      </c>
      <c r="E18" s="20">
        <v>145</v>
      </c>
      <c r="F18" s="25">
        <v>229</v>
      </c>
      <c r="G18" s="25">
        <v>211</v>
      </c>
      <c r="H18" s="20">
        <v>145</v>
      </c>
      <c r="I18" s="20"/>
      <c r="J18" s="20"/>
      <c r="K18" s="20">
        <v>125</v>
      </c>
      <c r="L18" s="20">
        <v>152</v>
      </c>
      <c r="M18" s="20">
        <v>157</v>
      </c>
      <c r="N18" s="27">
        <v>0</v>
      </c>
      <c r="O18" s="8">
        <f t="shared" si="0"/>
        <v>1499</v>
      </c>
      <c r="P18" s="37">
        <f>SUM(C18:M18)/9</f>
        <v>166.55555555555554</v>
      </c>
    </row>
    <row r="19" spans="1:16" ht="12.75">
      <c r="A19" s="13" t="s">
        <v>17</v>
      </c>
      <c r="B19" s="18" t="s">
        <v>108</v>
      </c>
      <c r="C19" s="23">
        <v>151</v>
      </c>
      <c r="D19" s="24">
        <v>122</v>
      </c>
      <c r="E19" s="24">
        <v>171</v>
      </c>
      <c r="F19" s="24">
        <v>159</v>
      </c>
      <c r="G19" s="24">
        <v>147</v>
      </c>
      <c r="H19" s="24">
        <v>157</v>
      </c>
      <c r="I19" s="24">
        <v>140</v>
      </c>
      <c r="J19" s="24">
        <v>182</v>
      </c>
      <c r="K19" s="24">
        <v>126</v>
      </c>
      <c r="L19" s="24">
        <v>141</v>
      </c>
      <c r="M19" s="24">
        <v>128</v>
      </c>
      <c r="N19" s="30">
        <v>77</v>
      </c>
      <c r="O19" s="14">
        <f t="shared" si="0"/>
        <v>1701</v>
      </c>
      <c r="P19" s="38">
        <f>SUM(C19:M19)/11</f>
        <v>147.63636363636363</v>
      </c>
    </row>
    <row r="20" spans="1:16" ht="12.75">
      <c r="A20" s="11" t="s">
        <v>18</v>
      </c>
      <c r="B20" s="17" t="s">
        <v>112</v>
      </c>
      <c r="C20" s="22">
        <v>185</v>
      </c>
      <c r="D20" s="21">
        <v>176</v>
      </c>
      <c r="E20" s="21">
        <v>165</v>
      </c>
      <c r="F20" s="21">
        <v>193</v>
      </c>
      <c r="G20" s="21">
        <v>166</v>
      </c>
      <c r="H20" s="21">
        <v>149</v>
      </c>
      <c r="I20" s="21">
        <v>180</v>
      </c>
      <c r="J20" s="21">
        <v>137</v>
      </c>
      <c r="K20" s="21"/>
      <c r="L20" s="21"/>
      <c r="M20" s="21"/>
      <c r="N20" s="26">
        <v>0</v>
      </c>
      <c r="O20" s="12">
        <f t="shared" si="0"/>
        <v>1351</v>
      </c>
      <c r="P20" s="39">
        <f aca="true" t="shared" si="1" ref="P20:P27">SUM(C20:J20)/8</f>
        <v>168.875</v>
      </c>
    </row>
    <row r="21" spans="1:16" ht="12.75">
      <c r="A21" s="7" t="s">
        <v>19</v>
      </c>
      <c r="B21" s="16" t="s">
        <v>116</v>
      </c>
      <c r="C21" s="16">
        <v>217</v>
      </c>
      <c r="D21" s="20">
        <v>187</v>
      </c>
      <c r="E21" s="20">
        <v>174</v>
      </c>
      <c r="F21" s="20">
        <v>171</v>
      </c>
      <c r="G21" s="20">
        <v>152</v>
      </c>
      <c r="H21" s="20">
        <v>143</v>
      </c>
      <c r="I21" s="20">
        <v>115</v>
      </c>
      <c r="J21" s="20">
        <v>192</v>
      </c>
      <c r="K21" s="20"/>
      <c r="L21" s="20"/>
      <c r="M21" s="20"/>
      <c r="N21" s="27">
        <v>0</v>
      </c>
      <c r="O21" s="8">
        <f t="shared" si="0"/>
        <v>1351</v>
      </c>
      <c r="P21" s="37">
        <f t="shared" si="1"/>
        <v>168.875</v>
      </c>
    </row>
    <row r="22" spans="1:16" ht="12.75">
      <c r="A22" s="7" t="s">
        <v>20</v>
      </c>
      <c r="B22" s="16" t="s">
        <v>121</v>
      </c>
      <c r="C22" s="19">
        <v>120</v>
      </c>
      <c r="D22" s="20">
        <v>139</v>
      </c>
      <c r="E22" s="20">
        <v>187</v>
      </c>
      <c r="F22" s="20">
        <v>157</v>
      </c>
      <c r="G22" s="20">
        <v>189</v>
      </c>
      <c r="H22" s="20">
        <v>171</v>
      </c>
      <c r="I22" s="20">
        <v>146</v>
      </c>
      <c r="J22" s="20">
        <v>161</v>
      </c>
      <c r="K22" s="20"/>
      <c r="L22" s="20"/>
      <c r="M22" s="20"/>
      <c r="N22" s="27">
        <v>0</v>
      </c>
      <c r="O22" s="8">
        <f t="shared" si="0"/>
        <v>1270</v>
      </c>
      <c r="P22" s="37">
        <f t="shared" si="1"/>
        <v>158.75</v>
      </c>
    </row>
    <row r="23" spans="1:16" ht="12.75">
      <c r="A23" s="7" t="s">
        <v>21</v>
      </c>
      <c r="B23" s="16" t="s">
        <v>55</v>
      </c>
      <c r="C23" s="19">
        <v>142</v>
      </c>
      <c r="D23" s="20">
        <v>154</v>
      </c>
      <c r="E23" s="20">
        <v>168</v>
      </c>
      <c r="F23" s="20">
        <v>177</v>
      </c>
      <c r="G23" s="20">
        <v>169</v>
      </c>
      <c r="H23" s="20">
        <v>151</v>
      </c>
      <c r="I23" s="20">
        <v>128</v>
      </c>
      <c r="J23" s="20">
        <v>179</v>
      </c>
      <c r="K23" s="20"/>
      <c r="L23" s="20"/>
      <c r="M23" s="20"/>
      <c r="N23" s="27">
        <v>0</v>
      </c>
      <c r="O23" s="8">
        <f t="shared" si="0"/>
        <v>1268</v>
      </c>
      <c r="P23" s="37">
        <f t="shared" si="1"/>
        <v>158.5</v>
      </c>
    </row>
    <row r="24" spans="1:16" ht="12.75">
      <c r="A24" s="7" t="s">
        <v>22</v>
      </c>
      <c r="B24" s="16" t="s">
        <v>47</v>
      </c>
      <c r="C24" s="19">
        <v>166</v>
      </c>
      <c r="D24" s="20">
        <v>168</v>
      </c>
      <c r="E24" s="20">
        <v>139</v>
      </c>
      <c r="F24" s="20">
        <v>115</v>
      </c>
      <c r="G24" s="20">
        <v>179</v>
      </c>
      <c r="H24" s="20">
        <v>194</v>
      </c>
      <c r="I24" s="20">
        <v>157</v>
      </c>
      <c r="J24" s="20">
        <v>126</v>
      </c>
      <c r="K24" s="20"/>
      <c r="L24" s="20"/>
      <c r="M24" s="20"/>
      <c r="N24" s="27">
        <v>56</v>
      </c>
      <c r="O24" s="8">
        <f t="shared" si="0"/>
        <v>1300</v>
      </c>
      <c r="P24" s="37">
        <f t="shared" si="1"/>
        <v>155.5</v>
      </c>
    </row>
    <row r="25" spans="1:16" ht="12.75">
      <c r="A25" s="7" t="s">
        <v>23</v>
      </c>
      <c r="B25" s="16" t="s">
        <v>126</v>
      </c>
      <c r="C25" s="19">
        <v>158</v>
      </c>
      <c r="D25" s="20">
        <v>165</v>
      </c>
      <c r="E25" s="20">
        <v>122</v>
      </c>
      <c r="F25" s="20">
        <v>135</v>
      </c>
      <c r="G25" s="25">
        <v>212</v>
      </c>
      <c r="H25" s="20">
        <v>129</v>
      </c>
      <c r="I25" s="20">
        <v>127</v>
      </c>
      <c r="J25" s="20">
        <v>156</v>
      </c>
      <c r="K25" s="20"/>
      <c r="L25" s="20"/>
      <c r="M25" s="20"/>
      <c r="N25" s="27">
        <v>56</v>
      </c>
      <c r="O25" s="8">
        <f t="shared" si="0"/>
        <v>1260</v>
      </c>
      <c r="P25" s="37">
        <f t="shared" si="1"/>
        <v>150.5</v>
      </c>
    </row>
    <row r="26" spans="1:16" ht="12.75">
      <c r="A26" s="7" t="s">
        <v>24</v>
      </c>
      <c r="B26" s="16" t="s">
        <v>62</v>
      </c>
      <c r="C26" s="19">
        <v>177</v>
      </c>
      <c r="D26" s="20">
        <v>158</v>
      </c>
      <c r="E26" s="20">
        <v>162</v>
      </c>
      <c r="F26" s="20">
        <v>149</v>
      </c>
      <c r="G26" s="20">
        <v>180</v>
      </c>
      <c r="H26" s="20">
        <v>143</v>
      </c>
      <c r="I26" s="20">
        <v>157</v>
      </c>
      <c r="J26" s="20">
        <v>139</v>
      </c>
      <c r="K26" s="20"/>
      <c r="L26" s="20"/>
      <c r="M26" s="20"/>
      <c r="N26" s="27">
        <v>0</v>
      </c>
      <c r="O26" s="8">
        <f>SUM(C26:N26)</f>
        <v>1265</v>
      </c>
      <c r="P26" s="37">
        <f t="shared" si="1"/>
        <v>158.125</v>
      </c>
    </row>
    <row r="27" spans="1:16" ht="12.75">
      <c r="A27" s="7" t="s">
        <v>25</v>
      </c>
      <c r="B27" s="16" t="s">
        <v>61</v>
      </c>
      <c r="C27" s="19">
        <v>134</v>
      </c>
      <c r="D27" s="20">
        <v>165</v>
      </c>
      <c r="E27" s="20">
        <v>180</v>
      </c>
      <c r="F27" s="20">
        <v>155</v>
      </c>
      <c r="G27" s="20">
        <v>181</v>
      </c>
      <c r="H27" s="20">
        <v>204</v>
      </c>
      <c r="I27" s="20">
        <v>151</v>
      </c>
      <c r="J27" s="20">
        <v>144</v>
      </c>
      <c r="K27" s="20"/>
      <c r="L27" s="20"/>
      <c r="M27" s="20"/>
      <c r="N27" s="27">
        <v>0</v>
      </c>
      <c r="O27" s="8">
        <f>SUM(C27:N27)</f>
        <v>1314</v>
      </c>
      <c r="P27" s="37">
        <f t="shared" si="1"/>
        <v>164.25</v>
      </c>
    </row>
    <row r="28" spans="1:16" ht="12.75">
      <c r="A28" s="11" t="s">
        <v>26</v>
      </c>
      <c r="B28" s="17" t="s">
        <v>103</v>
      </c>
      <c r="C28" s="22">
        <v>152</v>
      </c>
      <c r="D28" s="21">
        <v>158</v>
      </c>
      <c r="E28" s="21">
        <v>143</v>
      </c>
      <c r="F28" s="21">
        <v>181</v>
      </c>
      <c r="G28" s="21">
        <v>143</v>
      </c>
      <c r="H28" s="21">
        <v>163</v>
      </c>
      <c r="I28" s="21"/>
      <c r="J28" s="21"/>
      <c r="K28" s="21"/>
      <c r="L28" s="21"/>
      <c r="M28" s="21"/>
      <c r="N28" s="26">
        <v>0</v>
      </c>
      <c r="O28" s="12">
        <f t="shared" si="0"/>
        <v>940</v>
      </c>
      <c r="P28" s="39">
        <f aca="true" t="shared" si="2" ref="P28:P62">SUM(C28:J28)/6</f>
        <v>156.66666666666666</v>
      </c>
    </row>
    <row r="29" spans="1:16" ht="12.75">
      <c r="A29" s="7" t="s">
        <v>27</v>
      </c>
      <c r="B29" s="16" t="s">
        <v>64</v>
      </c>
      <c r="C29" s="19">
        <v>174</v>
      </c>
      <c r="D29" s="20">
        <v>114</v>
      </c>
      <c r="E29" s="20">
        <v>165</v>
      </c>
      <c r="F29" s="20">
        <v>176</v>
      </c>
      <c r="G29" s="20">
        <v>131</v>
      </c>
      <c r="H29" s="20">
        <v>180</v>
      </c>
      <c r="I29" s="20"/>
      <c r="J29" s="20"/>
      <c r="K29" s="20"/>
      <c r="L29" s="20"/>
      <c r="M29" s="20"/>
      <c r="N29" s="27">
        <v>0</v>
      </c>
      <c r="O29" s="8">
        <f t="shared" si="0"/>
        <v>940</v>
      </c>
      <c r="P29" s="37">
        <f t="shared" si="2"/>
        <v>156.66666666666666</v>
      </c>
    </row>
    <row r="30" spans="1:16" ht="12.75">
      <c r="A30" s="7" t="s">
        <v>28</v>
      </c>
      <c r="B30" s="16" t="s">
        <v>46</v>
      </c>
      <c r="C30" s="19">
        <v>146</v>
      </c>
      <c r="D30" s="20">
        <v>154</v>
      </c>
      <c r="E30" s="20">
        <v>172</v>
      </c>
      <c r="F30" s="20">
        <v>148</v>
      </c>
      <c r="G30" s="20">
        <v>153</v>
      </c>
      <c r="H30" s="20">
        <v>162</v>
      </c>
      <c r="I30" s="20"/>
      <c r="J30" s="20"/>
      <c r="K30" s="20"/>
      <c r="L30" s="20"/>
      <c r="M30" s="20"/>
      <c r="N30" s="27">
        <v>0</v>
      </c>
      <c r="O30" s="8">
        <f t="shared" si="0"/>
        <v>935</v>
      </c>
      <c r="P30" s="37">
        <f t="shared" si="2"/>
        <v>155.83333333333334</v>
      </c>
    </row>
    <row r="31" spans="1:16" ht="12.75">
      <c r="A31" s="7" t="s">
        <v>29</v>
      </c>
      <c r="B31" s="16" t="s">
        <v>65</v>
      </c>
      <c r="C31" s="19">
        <v>121</v>
      </c>
      <c r="D31" s="20">
        <v>174</v>
      </c>
      <c r="E31" s="20">
        <v>138</v>
      </c>
      <c r="F31" s="20">
        <v>146</v>
      </c>
      <c r="G31" s="20">
        <v>174</v>
      </c>
      <c r="H31" s="20">
        <v>177</v>
      </c>
      <c r="I31" s="20"/>
      <c r="J31" s="20"/>
      <c r="K31" s="20"/>
      <c r="L31" s="20"/>
      <c r="M31" s="20"/>
      <c r="N31" s="27">
        <v>0</v>
      </c>
      <c r="O31" s="8">
        <f t="shared" si="0"/>
        <v>930</v>
      </c>
      <c r="P31" s="37">
        <f t="shared" si="2"/>
        <v>155</v>
      </c>
    </row>
    <row r="32" spans="1:16" ht="12.75">
      <c r="A32" s="7" t="s">
        <v>30</v>
      </c>
      <c r="B32" s="16" t="s">
        <v>57</v>
      </c>
      <c r="C32" s="19">
        <v>153</v>
      </c>
      <c r="D32" s="20">
        <v>128</v>
      </c>
      <c r="E32" s="20">
        <v>165</v>
      </c>
      <c r="F32" s="20">
        <v>136</v>
      </c>
      <c r="G32" s="20">
        <v>179</v>
      </c>
      <c r="H32" s="20">
        <v>161</v>
      </c>
      <c r="I32" s="20"/>
      <c r="J32" s="20"/>
      <c r="K32" s="20"/>
      <c r="L32" s="20"/>
      <c r="M32" s="20"/>
      <c r="N32" s="27">
        <v>0</v>
      </c>
      <c r="O32" s="8">
        <f t="shared" si="0"/>
        <v>922</v>
      </c>
      <c r="P32" s="37">
        <f t="shared" si="2"/>
        <v>153.66666666666666</v>
      </c>
    </row>
    <row r="33" spans="1:16" ht="12.75">
      <c r="A33" s="7" t="s">
        <v>31</v>
      </c>
      <c r="B33" s="16" t="s">
        <v>125</v>
      </c>
      <c r="C33" s="19">
        <v>165</v>
      </c>
      <c r="D33" s="20">
        <v>132</v>
      </c>
      <c r="E33" s="20">
        <v>163</v>
      </c>
      <c r="F33" s="20">
        <v>144</v>
      </c>
      <c r="G33" s="20">
        <v>170</v>
      </c>
      <c r="H33" s="20">
        <v>140</v>
      </c>
      <c r="I33" s="20"/>
      <c r="J33" s="20"/>
      <c r="K33" s="20"/>
      <c r="L33" s="20"/>
      <c r="M33" s="20"/>
      <c r="N33" s="27">
        <v>0</v>
      </c>
      <c r="O33" s="8">
        <f t="shared" si="0"/>
        <v>914</v>
      </c>
      <c r="P33" s="37">
        <f t="shared" si="2"/>
        <v>152.33333333333334</v>
      </c>
    </row>
    <row r="34" spans="1:16" ht="12.75">
      <c r="A34" s="7" t="s">
        <v>32</v>
      </c>
      <c r="B34" s="16" t="s">
        <v>66</v>
      </c>
      <c r="C34" s="19">
        <v>131</v>
      </c>
      <c r="D34" s="20">
        <v>173</v>
      </c>
      <c r="E34" s="20">
        <v>130</v>
      </c>
      <c r="F34" s="20">
        <v>146</v>
      </c>
      <c r="G34" s="20">
        <v>131</v>
      </c>
      <c r="H34" s="20">
        <v>156</v>
      </c>
      <c r="I34" s="20"/>
      <c r="J34" s="20"/>
      <c r="K34" s="20"/>
      <c r="L34" s="20"/>
      <c r="M34" s="20"/>
      <c r="N34" s="27">
        <v>42</v>
      </c>
      <c r="O34" s="8">
        <f t="shared" si="0"/>
        <v>909</v>
      </c>
      <c r="P34" s="37">
        <f t="shared" si="2"/>
        <v>144.5</v>
      </c>
    </row>
    <row r="35" spans="1:16" ht="12.75">
      <c r="A35" s="7" t="s">
        <v>33</v>
      </c>
      <c r="B35" s="16" t="s">
        <v>53</v>
      </c>
      <c r="C35" s="19">
        <v>155</v>
      </c>
      <c r="D35" s="20">
        <v>144</v>
      </c>
      <c r="E35" s="20">
        <v>160</v>
      </c>
      <c r="F35" s="20">
        <v>136</v>
      </c>
      <c r="G35" s="20">
        <v>160</v>
      </c>
      <c r="H35" s="20">
        <v>110</v>
      </c>
      <c r="I35" s="20"/>
      <c r="J35" s="20"/>
      <c r="K35" s="20"/>
      <c r="L35" s="20"/>
      <c r="M35" s="20"/>
      <c r="N35" s="27">
        <v>42</v>
      </c>
      <c r="O35" s="8">
        <f t="shared" si="0"/>
        <v>907</v>
      </c>
      <c r="P35" s="37">
        <f t="shared" si="2"/>
        <v>144.16666666666666</v>
      </c>
    </row>
    <row r="36" spans="1:16" ht="12.75">
      <c r="A36" s="7" t="s">
        <v>34</v>
      </c>
      <c r="B36" s="16" t="s">
        <v>119</v>
      </c>
      <c r="C36" s="19">
        <v>160</v>
      </c>
      <c r="D36" s="20">
        <v>146</v>
      </c>
      <c r="E36" s="20">
        <v>148</v>
      </c>
      <c r="F36" s="20">
        <v>159</v>
      </c>
      <c r="G36" s="20">
        <v>164</v>
      </c>
      <c r="H36" s="20">
        <v>128</v>
      </c>
      <c r="I36" s="20"/>
      <c r="J36" s="20"/>
      <c r="K36" s="20"/>
      <c r="L36" s="20"/>
      <c r="M36" s="20"/>
      <c r="N36" s="27">
        <v>0</v>
      </c>
      <c r="O36" s="8">
        <f t="shared" si="0"/>
        <v>905</v>
      </c>
      <c r="P36" s="37">
        <f t="shared" si="2"/>
        <v>150.83333333333334</v>
      </c>
    </row>
    <row r="37" spans="1:16" ht="12.75">
      <c r="A37" s="7" t="s">
        <v>35</v>
      </c>
      <c r="B37" s="16" t="s">
        <v>122</v>
      </c>
      <c r="C37" s="19">
        <v>129</v>
      </c>
      <c r="D37" s="20">
        <v>176</v>
      </c>
      <c r="E37" s="20">
        <v>151</v>
      </c>
      <c r="F37" s="20">
        <v>159</v>
      </c>
      <c r="G37" s="20">
        <v>146</v>
      </c>
      <c r="H37" s="20">
        <v>144</v>
      </c>
      <c r="I37" s="20"/>
      <c r="J37" s="20"/>
      <c r="K37" s="20"/>
      <c r="L37" s="20"/>
      <c r="M37" s="20"/>
      <c r="N37" s="27">
        <v>0</v>
      </c>
      <c r="O37" s="8">
        <f t="shared" si="0"/>
        <v>905</v>
      </c>
      <c r="P37" s="37">
        <f t="shared" si="2"/>
        <v>150.83333333333334</v>
      </c>
    </row>
    <row r="38" spans="1:16" ht="12.75">
      <c r="A38" s="7" t="s">
        <v>36</v>
      </c>
      <c r="B38" s="16" t="s">
        <v>85</v>
      </c>
      <c r="C38" s="19">
        <v>161</v>
      </c>
      <c r="D38" s="20">
        <v>147</v>
      </c>
      <c r="E38" s="20">
        <v>149</v>
      </c>
      <c r="F38" s="20">
        <v>165</v>
      </c>
      <c r="G38" s="20">
        <v>138</v>
      </c>
      <c r="H38" s="20">
        <v>139</v>
      </c>
      <c r="I38" s="20"/>
      <c r="J38" s="20"/>
      <c r="K38" s="20"/>
      <c r="L38" s="20"/>
      <c r="M38" s="20"/>
      <c r="N38" s="27">
        <v>0</v>
      </c>
      <c r="O38" s="8">
        <f t="shared" si="0"/>
        <v>899</v>
      </c>
      <c r="P38" s="37">
        <f t="shared" si="2"/>
        <v>149.83333333333334</v>
      </c>
    </row>
    <row r="39" spans="1:16" ht="12.75">
      <c r="A39" s="7" t="s">
        <v>37</v>
      </c>
      <c r="B39" s="16" t="s">
        <v>111</v>
      </c>
      <c r="C39" s="19">
        <v>139</v>
      </c>
      <c r="D39" s="20">
        <v>179</v>
      </c>
      <c r="E39" s="20">
        <v>95</v>
      </c>
      <c r="F39" s="20">
        <v>161</v>
      </c>
      <c r="G39" s="20">
        <v>162</v>
      </c>
      <c r="H39" s="20">
        <v>157</v>
      </c>
      <c r="I39" s="20"/>
      <c r="J39" s="20"/>
      <c r="K39" s="20"/>
      <c r="L39" s="20"/>
      <c r="M39" s="20"/>
      <c r="N39" s="27">
        <v>0</v>
      </c>
      <c r="O39" s="8">
        <f t="shared" si="0"/>
        <v>893</v>
      </c>
      <c r="P39" s="37">
        <f t="shared" si="2"/>
        <v>148.83333333333334</v>
      </c>
    </row>
    <row r="40" spans="1:16" ht="12.75">
      <c r="A40" s="7" t="s">
        <v>38</v>
      </c>
      <c r="B40" s="16" t="s">
        <v>117</v>
      </c>
      <c r="C40" s="19">
        <v>119</v>
      </c>
      <c r="D40" s="20">
        <v>146</v>
      </c>
      <c r="E40" s="20">
        <v>161</v>
      </c>
      <c r="F40" s="20">
        <v>146</v>
      </c>
      <c r="G40" s="20">
        <v>150</v>
      </c>
      <c r="H40" s="20">
        <v>169</v>
      </c>
      <c r="I40" s="20"/>
      <c r="J40" s="20"/>
      <c r="K40" s="20"/>
      <c r="L40" s="20"/>
      <c r="M40" s="20"/>
      <c r="N40" s="27">
        <v>0</v>
      </c>
      <c r="O40" s="8">
        <f t="shared" si="0"/>
        <v>891</v>
      </c>
      <c r="P40" s="37">
        <f t="shared" si="2"/>
        <v>148.5</v>
      </c>
    </row>
    <row r="41" spans="1:16" ht="12.75">
      <c r="A41" s="7" t="s">
        <v>39</v>
      </c>
      <c r="B41" s="16" t="s">
        <v>67</v>
      </c>
      <c r="C41" s="19">
        <v>125</v>
      </c>
      <c r="D41" s="20">
        <v>140</v>
      </c>
      <c r="E41" s="20">
        <v>136</v>
      </c>
      <c r="F41" s="20">
        <v>139</v>
      </c>
      <c r="G41" s="20">
        <v>166</v>
      </c>
      <c r="H41" s="20">
        <v>164</v>
      </c>
      <c r="I41" s="20"/>
      <c r="J41" s="20"/>
      <c r="K41" s="20"/>
      <c r="L41" s="20"/>
      <c r="M41" s="20"/>
      <c r="N41" s="27">
        <v>0</v>
      </c>
      <c r="O41" s="8">
        <f t="shared" si="0"/>
        <v>870</v>
      </c>
      <c r="P41" s="37">
        <f t="shared" si="2"/>
        <v>145</v>
      </c>
    </row>
    <row r="42" spans="1:16" ht="12.75">
      <c r="A42" s="7" t="s">
        <v>73</v>
      </c>
      <c r="B42" s="16" t="s">
        <v>84</v>
      </c>
      <c r="C42" s="19">
        <v>157</v>
      </c>
      <c r="D42" s="20">
        <v>145</v>
      </c>
      <c r="E42" s="20">
        <v>116</v>
      </c>
      <c r="F42" s="20">
        <v>163</v>
      </c>
      <c r="G42" s="20">
        <v>114</v>
      </c>
      <c r="H42" s="20">
        <v>174</v>
      </c>
      <c r="I42" s="20"/>
      <c r="J42" s="20"/>
      <c r="K42" s="20"/>
      <c r="L42" s="20"/>
      <c r="M42" s="20"/>
      <c r="N42" s="27">
        <v>0</v>
      </c>
      <c r="O42" s="8">
        <f t="shared" si="0"/>
        <v>869</v>
      </c>
      <c r="P42" s="37">
        <f t="shared" si="2"/>
        <v>144.83333333333334</v>
      </c>
    </row>
    <row r="43" spans="1:16" ht="12.75">
      <c r="A43" s="7" t="s">
        <v>74</v>
      </c>
      <c r="B43" s="16" t="s">
        <v>80</v>
      </c>
      <c r="C43" s="19">
        <v>140</v>
      </c>
      <c r="D43" s="20">
        <v>109</v>
      </c>
      <c r="E43" s="20">
        <v>142</v>
      </c>
      <c r="F43" s="20">
        <v>141</v>
      </c>
      <c r="G43" s="20">
        <v>141</v>
      </c>
      <c r="H43" s="20">
        <v>147</v>
      </c>
      <c r="I43" s="20"/>
      <c r="J43" s="20"/>
      <c r="K43" s="20"/>
      <c r="L43" s="20"/>
      <c r="M43" s="20"/>
      <c r="N43" s="27">
        <v>42</v>
      </c>
      <c r="O43" s="8">
        <f t="shared" si="0"/>
        <v>862</v>
      </c>
      <c r="P43" s="37">
        <f t="shared" si="2"/>
        <v>136.66666666666666</v>
      </c>
    </row>
    <row r="44" spans="1:16" ht="12.75">
      <c r="A44" s="7" t="s">
        <v>75</v>
      </c>
      <c r="B44" s="16" t="s">
        <v>63</v>
      </c>
      <c r="C44" s="19">
        <v>140</v>
      </c>
      <c r="D44" s="20">
        <v>147</v>
      </c>
      <c r="E44" s="20">
        <v>142</v>
      </c>
      <c r="F44" s="20">
        <v>123</v>
      </c>
      <c r="G44" s="20">
        <v>125</v>
      </c>
      <c r="H44" s="20">
        <v>181</v>
      </c>
      <c r="I44" s="20"/>
      <c r="J44" s="20"/>
      <c r="K44" s="20"/>
      <c r="L44" s="20"/>
      <c r="M44" s="20"/>
      <c r="N44" s="27">
        <v>0</v>
      </c>
      <c r="O44" s="8">
        <f t="shared" si="0"/>
        <v>858</v>
      </c>
      <c r="P44" s="37">
        <f t="shared" si="2"/>
        <v>143</v>
      </c>
    </row>
    <row r="45" spans="1:16" ht="12.75">
      <c r="A45" s="7" t="s">
        <v>76</v>
      </c>
      <c r="B45" s="16" t="s">
        <v>105</v>
      </c>
      <c r="C45" s="19">
        <v>155</v>
      </c>
      <c r="D45" s="20">
        <v>129</v>
      </c>
      <c r="E45" s="20">
        <v>153</v>
      </c>
      <c r="F45" s="20">
        <v>153</v>
      </c>
      <c r="G45" s="20">
        <v>135</v>
      </c>
      <c r="H45" s="20">
        <v>131</v>
      </c>
      <c r="I45" s="20"/>
      <c r="J45" s="20"/>
      <c r="K45" s="20"/>
      <c r="L45" s="20"/>
      <c r="M45" s="20"/>
      <c r="N45" s="27">
        <v>0</v>
      </c>
      <c r="O45" s="8">
        <f t="shared" si="0"/>
        <v>856</v>
      </c>
      <c r="P45" s="37">
        <f t="shared" si="2"/>
        <v>142.66666666666666</v>
      </c>
    </row>
    <row r="46" spans="1:16" ht="12.75">
      <c r="A46" s="7" t="s">
        <v>77</v>
      </c>
      <c r="B46" s="16" t="s">
        <v>93</v>
      </c>
      <c r="C46" s="19">
        <v>131</v>
      </c>
      <c r="D46" s="20">
        <v>185</v>
      </c>
      <c r="E46" s="20">
        <v>139</v>
      </c>
      <c r="F46" s="20">
        <v>110</v>
      </c>
      <c r="G46" s="20">
        <v>148</v>
      </c>
      <c r="H46" s="20">
        <v>143</v>
      </c>
      <c r="I46" s="20"/>
      <c r="J46" s="20"/>
      <c r="K46" s="20"/>
      <c r="L46" s="20"/>
      <c r="M46" s="20"/>
      <c r="N46" s="27">
        <v>0</v>
      </c>
      <c r="O46" s="8">
        <f t="shared" si="0"/>
        <v>856</v>
      </c>
      <c r="P46" s="37">
        <f t="shared" si="2"/>
        <v>142.66666666666666</v>
      </c>
    </row>
    <row r="47" spans="1:16" ht="12" customHeight="1">
      <c r="A47" s="7" t="s">
        <v>78</v>
      </c>
      <c r="B47" s="16" t="s">
        <v>118</v>
      </c>
      <c r="C47" s="19">
        <v>138</v>
      </c>
      <c r="D47" s="20">
        <v>169</v>
      </c>
      <c r="E47" s="20">
        <v>148</v>
      </c>
      <c r="F47" s="20">
        <v>142</v>
      </c>
      <c r="G47" s="20">
        <v>144</v>
      </c>
      <c r="H47" s="20">
        <v>112</v>
      </c>
      <c r="I47" s="20"/>
      <c r="J47" s="20"/>
      <c r="K47" s="20"/>
      <c r="L47" s="20"/>
      <c r="M47" s="20"/>
      <c r="N47" s="27">
        <v>0</v>
      </c>
      <c r="O47" s="8">
        <f t="shared" si="0"/>
        <v>853</v>
      </c>
      <c r="P47" s="37">
        <f t="shared" si="2"/>
        <v>142.16666666666666</v>
      </c>
    </row>
    <row r="48" spans="1:16" ht="12.75">
      <c r="A48" s="7" t="s">
        <v>86</v>
      </c>
      <c r="B48" s="16" t="s">
        <v>71</v>
      </c>
      <c r="C48" s="19">
        <v>148</v>
      </c>
      <c r="D48" s="20">
        <v>156</v>
      </c>
      <c r="E48" s="20">
        <v>165</v>
      </c>
      <c r="F48" s="20">
        <v>108</v>
      </c>
      <c r="G48" s="20">
        <v>157</v>
      </c>
      <c r="H48" s="20">
        <v>118</v>
      </c>
      <c r="I48" s="20"/>
      <c r="J48" s="20"/>
      <c r="K48" s="20"/>
      <c r="L48" s="20"/>
      <c r="M48" s="20"/>
      <c r="N48" s="27">
        <v>0</v>
      </c>
      <c r="O48" s="8">
        <f t="shared" si="0"/>
        <v>852</v>
      </c>
      <c r="P48" s="37">
        <f t="shared" si="2"/>
        <v>142</v>
      </c>
    </row>
    <row r="49" spans="1:16" ht="12.75">
      <c r="A49" s="7" t="s">
        <v>87</v>
      </c>
      <c r="B49" s="16" t="s">
        <v>83</v>
      </c>
      <c r="C49" s="19">
        <v>155</v>
      </c>
      <c r="D49" s="20">
        <v>128</v>
      </c>
      <c r="E49" s="20">
        <v>139</v>
      </c>
      <c r="F49" s="20">
        <v>138</v>
      </c>
      <c r="G49" s="20">
        <v>164</v>
      </c>
      <c r="H49" s="20">
        <v>119</v>
      </c>
      <c r="I49" s="20"/>
      <c r="J49" s="20"/>
      <c r="K49" s="20"/>
      <c r="L49" s="20"/>
      <c r="M49" s="20"/>
      <c r="N49" s="27">
        <v>0</v>
      </c>
      <c r="O49" s="8">
        <f t="shared" si="0"/>
        <v>843</v>
      </c>
      <c r="P49" s="37">
        <f t="shared" si="2"/>
        <v>140.5</v>
      </c>
    </row>
    <row r="50" spans="1:16" ht="12.75">
      <c r="A50" s="7" t="s">
        <v>88</v>
      </c>
      <c r="B50" s="16" t="s">
        <v>51</v>
      </c>
      <c r="C50" s="19">
        <v>143</v>
      </c>
      <c r="D50" s="20">
        <v>171</v>
      </c>
      <c r="E50" s="20">
        <v>113</v>
      </c>
      <c r="F50" s="20">
        <v>132</v>
      </c>
      <c r="G50" s="20">
        <v>112</v>
      </c>
      <c r="H50" s="20">
        <v>116</v>
      </c>
      <c r="I50" s="20"/>
      <c r="J50" s="20"/>
      <c r="K50" s="20"/>
      <c r="L50" s="20"/>
      <c r="M50" s="20"/>
      <c r="N50" s="27">
        <v>42</v>
      </c>
      <c r="O50" s="8">
        <f t="shared" si="0"/>
        <v>829</v>
      </c>
      <c r="P50" s="37">
        <f t="shared" si="2"/>
        <v>131.16666666666666</v>
      </c>
    </row>
    <row r="51" spans="1:16" ht="12.75">
      <c r="A51" s="7" t="s">
        <v>89</v>
      </c>
      <c r="B51" s="16" t="s">
        <v>115</v>
      </c>
      <c r="C51" s="19">
        <v>135</v>
      </c>
      <c r="D51" s="20">
        <v>146</v>
      </c>
      <c r="E51" s="20">
        <v>114</v>
      </c>
      <c r="F51" s="20">
        <v>110</v>
      </c>
      <c r="G51" s="20">
        <v>146</v>
      </c>
      <c r="H51" s="20">
        <v>137</v>
      </c>
      <c r="I51" s="20"/>
      <c r="J51" s="20"/>
      <c r="K51" s="20"/>
      <c r="L51" s="20"/>
      <c r="M51" s="20"/>
      <c r="N51" s="27">
        <v>0</v>
      </c>
      <c r="O51" s="8">
        <f t="shared" si="0"/>
        <v>788</v>
      </c>
      <c r="P51" s="37">
        <f t="shared" si="2"/>
        <v>131.33333333333334</v>
      </c>
    </row>
    <row r="52" spans="1:16" ht="12.75">
      <c r="A52" s="7" t="s">
        <v>90</v>
      </c>
      <c r="B52" s="16" t="s">
        <v>82</v>
      </c>
      <c r="C52" s="19">
        <v>127</v>
      </c>
      <c r="D52" s="20">
        <v>124</v>
      </c>
      <c r="E52" s="20">
        <v>122</v>
      </c>
      <c r="F52" s="20">
        <v>132</v>
      </c>
      <c r="G52" s="20">
        <v>127</v>
      </c>
      <c r="H52" s="20">
        <v>156</v>
      </c>
      <c r="I52" s="20"/>
      <c r="J52" s="20"/>
      <c r="K52" s="20"/>
      <c r="L52" s="20"/>
      <c r="M52" s="20"/>
      <c r="N52" s="27">
        <v>0</v>
      </c>
      <c r="O52" s="8">
        <f t="shared" si="0"/>
        <v>788</v>
      </c>
      <c r="P52" s="37">
        <f t="shared" si="2"/>
        <v>131.33333333333334</v>
      </c>
    </row>
    <row r="53" spans="1:16" ht="12.75">
      <c r="A53" s="7" t="s">
        <v>91</v>
      </c>
      <c r="B53" s="16" t="s">
        <v>133</v>
      </c>
      <c r="C53" s="19">
        <v>148</v>
      </c>
      <c r="D53" s="20">
        <v>105</v>
      </c>
      <c r="E53" s="20">
        <v>109</v>
      </c>
      <c r="F53" s="20">
        <v>128</v>
      </c>
      <c r="G53" s="20">
        <v>128</v>
      </c>
      <c r="H53" s="20">
        <v>143</v>
      </c>
      <c r="I53" s="20"/>
      <c r="J53" s="20"/>
      <c r="K53" s="20"/>
      <c r="L53" s="20"/>
      <c r="M53" s="20"/>
      <c r="N53" s="27">
        <v>0</v>
      </c>
      <c r="O53" s="8">
        <f t="shared" si="0"/>
        <v>761</v>
      </c>
      <c r="P53" s="37">
        <f t="shared" si="2"/>
        <v>126.83333333333333</v>
      </c>
    </row>
    <row r="54" spans="1:16" ht="12.75">
      <c r="A54" s="7" t="s">
        <v>92</v>
      </c>
      <c r="B54" s="16" t="s">
        <v>107</v>
      </c>
      <c r="C54" s="19">
        <v>122</v>
      </c>
      <c r="D54" s="20">
        <v>91</v>
      </c>
      <c r="E54" s="20">
        <v>124</v>
      </c>
      <c r="F54" s="20">
        <v>116</v>
      </c>
      <c r="G54" s="20">
        <v>103</v>
      </c>
      <c r="H54" s="20">
        <v>141</v>
      </c>
      <c r="I54" s="20"/>
      <c r="J54" s="20"/>
      <c r="K54" s="20"/>
      <c r="L54" s="20"/>
      <c r="M54" s="20"/>
      <c r="N54" s="27">
        <v>42</v>
      </c>
      <c r="O54" s="8">
        <f t="shared" si="0"/>
        <v>739</v>
      </c>
      <c r="P54" s="37">
        <f t="shared" si="2"/>
        <v>116.16666666666667</v>
      </c>
    </row>
    <row r="55" spans="1:16" ht="12" customHeight="1">
      <c r="A55" s="7" t="s">
        <v>95</v>
      </c>
      <c r="B55" s="16" t="s">
        <v>114</v>
      </c>
      <c r="C55" s="19">
        <v>114</v>
      </c>
      <c r="D55" s="20">
        <v>108</v>
      </c>
      <c r="E55" s="20">
        <v>96</v>
      </c>
      <c r="F55" s="20">
        <v>99</v>
      </c>
      <c r="G55" s="20">
        <v>102</v>
      </c>
      <c r="H55" s="20">
        <v>143</v>
      </c>
      <c r="I55" s="20"/>
      <c r="J55" s="20"/>
      <c r="K55" s="20"/>
      <c r="L55" s="20"/>
      <c r="M55" s="20"/>
      <c r="N55" s="27">
        <v>42</v>
      </c>
      <c r="O55" s="8">
        <f t="shared" si="0"/>
        <v>704</v>
      </c>
      <c r="P55" s="37">
        <f t="shared" si="2"/>
        <v>110.33333333333333</v>
      </c>
    </row>
    <row r="56" spans="1:16" ht="12.75">
      <c r="A56" s="7" t="s">
        <v>96</v>
      </c>
      <c r="B56" s="16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7">
        <v>0</v>
      </c>
      <c r="O56" s="8">
        <f>SUM(C56:N56)</f>
        <v>0</v>
      </c>
      <c r="P56" s="37">
        <f>SUM(C56:J56)/6</f>
        <v>0</v>
      </c>
    </row>
    <row r="57" spans="1:16" ht="12.75">
      <c r="A57" s="7" t="s">
        <v>97</v>
      </c>
      <c r="B57" s="16"/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7">
        <v>0</v>
      </c>
      <c r="O57" s="8">
        <f t="shared" si="0"/>
        <v>0</v>
      </c>
      <c r="P57" s="37">
        <f t="shared" si="2"/>
        <v>0</v>
      </c>
    </row>
    <row r="58" spans="1:16" ht="12.75">
      <c r="A58" s="7" t="s">
        <v>98</v>
      </c>
      <c r="B58" s="16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7">
        <v>0</v>
      </c>
      <c r="O58" s="8">
        <f t="shared" si="0"/>
        <v>0</v>
      </c>
      <c r="P58" s="37">
        <f t="shared" si="2"/>
        <v>0</v>
      </c>
    </row>
    <row r="59" spans="1:16" ht="12.75">
      <c r="A59" s="7" t="s">
        <v>99</v>
      </c>
      <c r="B59" s="16"/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7">
        <v>0</v>
      </c>
      <c r="O59" s="8">
        <f t="shared" si="0"/>
        <v>0</v>
      </c>
      <c r="P59" s="37">
        <f t="shared" si="2"/>
        <v>0</v>
      </c>
    </row>
    <row r="60" spans="1:16" ht="12.75">
      <c r="A60" s="7" t="s">
        <v>100</v>
      </c>
      <c r="B60" s="16"/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7">
        <v>0</v>
      </c>
      <c r="O60" s="8">
        <f t="shared" si="0"/>
        <v>0</v>
      </c>
      <c r="P60" s="37">
        <f t="shared" si="2"/>
        <v>0</v>
      </c>
    </row>
    <row r="61" spans="1:16" ht="12.75">
      <c r="A61" s="7" t="s">
        <v>101</v>
      </c>
      <c r="B61" s="16"/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7">
        <v>0</v>
      </c>
      <c r="O61" s="8">
        <f t="shared" si="0"/>
        <v>0</v>
      </c>
      <c r="P61" s="37">
        <f t="shared" si="2"/>
        <v>0</v>
      </c>
    </row>
    <row r="62" spans="1:16" ht="12.75">
      <c r="A62" s="13" t="s">
        <v>102</v>
      </c>
      <c r="B62" s="18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30">
        <v>0</v>
      </c>
      <c r="O62" s="14">
        <f t="shared" si="0"/>
        <v>0</v>
      </c>
      <c r="P62" s="38">
        <f t="shared" si="2"/>
        <v>0</v>
      </c>
    </row>
  </sheetData>
  <mergeCells count="5">
    <mergeCell ref="A1:B1"/>
    <mergeCell ref="C1:P1"/>
    <mergeCell ref="A2:B2"/>
    <mergeCell ref="O2:O3"/>
    <mergeCell ref="P2:P3"/>
  </mergeCells>
  <printOptions/>
  <pageMargins left="0.75" right="0.75" top="1" bottom="1" header="0.4921259845" footer="0.4921259845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PC2003</dc:creator>
  <cp:keywords/>
  <dc:description/>
  <cp:lastModifiedBy>Krajčovič Branislav</cp:lastModifiedBy>
  <cp:lastPrinted>2005-12-05T18:06:44Z</cp:lastPrinted>
  <dcterms:created xsi:type="dcterms:W3CDTF">2005-02-16T16:08:12Z</dcterms:created>
  <dcterms:modified xsi:type="dcterms:W3CDTF">2005-12-07T12:57:53Z</dcterms:modified>
  <cp:category/>
  <cp:version/>
  <cp:contentType/>
  <cp:contentStatus/>
</cp:coreProperties>
</file>